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users$\bkuk\Desktop\Nabava hrana 2021\"/>
    </mc:Choice>
  </mc:AlternateContent>
  <bookViews>
    <workbookView xWindow="0" yWindow="0" windowWidth="28800" windowHeight="11100"/>
  </bookViews>
  <sheets>
    <sheet name="List1" sheetId="1" r:id="rId1"/>
    <sheet name="List2" sheetId="2" r:id="rId2"/>
    <sheet name="List3" sheetId="3" r:id="rId3"/>
    <sheet name="List4" sheetId="4" r:id="rId4"/>
  </sheets>
  <calcPr calcId="162913"/>
</workbook>
</file>

<file path=xl/calcChain.xml><?xml version="1.0" encoding="utf-8"?>
<calcChain xmlns="http://schemas.openxmlformats.org/spreadsheetml/2006/main">
  <c r="I31" i="3" l="1"/>
  <c r="H31" i="3"/>
  <c r="I13" i="3"/>
  <c r="H10" i="4" l="1"/>
  <c r="I21" i="3"/>
  <c r="G8" i="1"/>
  <c r="I10" i="4" l="1"/>
  <c r="H13" i="3"/>
  <c r="F13" i="1" l="1"/>
  <c r="F14" i="1"/>
  <c r="F15" i="1"/>
  <c r="G16" i="1"/>
  <c r="I4" i="4" s="1"/>
  <c r="F16" i="1" l="1"/>
  <c r="H4" i="4" s="1"/>
  <c r="I13" i="4"/>
  <c r="H13" i="4" l="1"/>
</calcChain>
</file>

<file path=xl/sharedStrings.xml><?xml version="1.0" encoding="utf-8"?>
<sst xmlns="http://schemas.openxmlformats.org/spreadsheetml/2006/main" count="434" uniqueCount="232">
  <si>
    <t>Red.br.</t>
  </si>
  <si>
    <t xml:space="preserve">Planirana vrj. s PDV         </t>
  </si>
  <si>
    <t>Procijenjena vr. bez PDV</t>
  </si>
  <si>
    <t>Službena putovanja</t>
  </si>
  <si>
    <t>Naknada za prijevoz</t>
  </si>
  <si>
    <t>Stručno usavršavanje</t>
  </si>
  <si>
    <t>Ukupno:</t>
  </si>
  <si>
    <t>Uredski i ostali materij.</t>
  </si>
  <si>
    <t>5.</t>
  </si>
  <si>
    <t>6.</t>
  </si>
  <si>
    <t>Toaletni papir i ručnici, salvete it.</t>
  </si>
  <si>
    <t>Materijal-hrana</t>
  </si>
  <si>
    <t>Kruh razna peciva i kolači</t>
  </si>
  <si>
    <t>Šećer i srodni proizvodi</t>
  </si>
  <si>
    <t>Škrob i škrobni proizvodi</t>
  </si>
  <si>
    <t>Tjestenina</t>
  </si>
  <si>
    <t>Začini i začinska sredstva</t>
  </si>
  <si>
    <t>Žitarice</t>
  </si>
  <si>
    <t>Životinjska i biljna ulja i masti</t>
  </si>
  <si>
    <t>Proizvodi od čokolade i keksi</t>
  </si>
  <si>
    <t>Krumpir</t>
  </si>
  <si>
    <t>Povrće</t>
  </si>
  <si>
    <t>Prerađeno povrće</t>
  </si>
  <si>
    <t>Mlinarski proizvodi</t>
  </si>
  <si>
    <t>Jaja</t>
  </si>
  <si>
    <t>Proizvodi  od krumpira</t>
  </si>
  <si>
    <t>Voće i orašasti plodovi</t>
  </si>
  <si>
    <t>Prerađeno voće</t>
  </si>
  <si>
    <t>Juneće meso</t>
  </si>
  <si>
    <t>Perad</t>
  </si>
  <si>
    <t>Svinjetina</t>
  </si>
  <si>
    <t>Suho meso i ostali suhomes.pr.</t>
  </si>
  <si>
    <t>Proizv. goveđeg i svinjsk.mesa</t>
  </si>
  <si>
    <t>Mlijeko</t>
  </si>
  <si>
    <t>Različiti mliječni proizvodi</t>
  </si>
  <si>
    <t>Stolni sirevi</t>
  </si>
  <si>
    <t>Smrznuto voće i povrće</t>
  </si>
  <si>
    <t>Električna energija operater</t>
  </si>
  <si>
    <t>Plin</t>
  </si>
  <si>
    <t>Motorni benzini</t>
  </si>
  <si>
    <t>Materijal i dijelovi za invest.održ.</t>
  </si>
  <si>
    <t>Sitan inventar i auto gume</t>
  </si>
  <si>
    <t>Službena , radna i zaštitna odjeća</t>
  </si>
  <si>
    <t>Usluge telefona pošte i prijevoza</t>
  </si>
  <si>
    <t>Usluge tekućeg i investic.održav.</t>
  </si>
  <si>
    <t xml:space="preserve">Usluge promidžbe i informiranja </t>
  </si>
  <si>
    <t>Komunalne usluge</t>
  </si>
  <si>
    <t>Opskrba vodom</t>
  </si>
  <si>
    <t>Iznošenje i odvoženje smeća</t>
  </si>
  <si>
    <t>Deratizacija i dezinsekcija</t>
  </si>
  <si>
    <t>Dimnjačarske usluge</t>
  </si>
  <si>
    <t>Zakupnine i najamnine</t>
  </si>
  <si>
    <t>Usluge pranja</t>
  </si>
  <si>
    <t>Ostale usluge labaratorijske</t>
  </si>
  <si>
    <t>Zdravstvene usluge</t>
  </si>
  <si>
    <t>Računalne usluge</t>
  </si>
  <si>
    <t xml:space="preserve">Ostale usluge   </t>
  </si>
  <si>
    <t>Konta:3292,3293,3294,3299</t>
  </si>
  <si>
    <t>Klasa 3</t>
  </si>
  <si>
    <t>Poslovni objekti</t>
  </si>
  <si>
    <t>Uređaji oprema i namještaj</t>
  </si>
  <si>
    <t>Uređaji strojevi i oprema</t>
  </si>
  <si>
    <t>Knjige</t>
  </si>
  <si>
    <t>Klasa 4</t>
  </si>
  <si>
    <t xml:space="preserve">                                               </t>
  </si>
  <si>
    <t xml:space="preserve">                                                                   </t>
  </si>
  <si>
    <t>Riba   smrznuta</t>
  </si>
  <si>
    <t>Konzervirani mesni proizvodi</t>
  </si>
  <si>
    <t xml:space="preserve">Uredski materijal </t>
  </si>
  <si>
    <t>Sredstva za čišćenje, pranje i dezinfekciju</t>
  </si>
  <si>
    <t>Ostalo</t>
  </si>
  <si>
    <t>Intelektualne i osobne usluge</t>
  </si>
  <si>
    <t>4222-4227</t>
  </si>
  <si>
    <t>CPV</t>
  </si>
  <si>
    <t>Predmet nabave i naziv konta</t>
  </si>
  <si>
    <t>Energenti</t>
  </si>
  <si>
    <t>80530000-8</t>
  </si>
  <si>
    <t xml:space="preserve">             30100000-0</t>
  </si>
  <si>
    <t>15810000-9</t>
  </si>
  <si>
    <t>15890000-3</t>
  </si>
  <si>
    <t>15830000-5</t>
  </si>
  <si>
    <t>15850000-1</t>
  </si>
  <si>
    <t>15870000-7</t>
  </si>
  <si>
    <t>15111100-0</t>
  </si>
  <si>
    <t>15112000-6</t>
  </si>
  <si>
    <t>15331000-7</t>
  </si>
  <si>
    <t>15332100-5</t>
  </si>
  <si>
    <t>15511000-3</t>
  </si>
  <si>
    <t>15541000-2</t>
  </si>
  <si>
    <t>15550000-8</t>
  </si>
  <si>
    <t>15610000-7</t>
  </si>
  <si>
    <t>15620000-0</t>
  </si>
  <si>
    <t>15860000-4</t>
  </si>
  <si>
    <t>15113000-3</t>
  </si>
  <si>
    <t>15131600-1</t>
  </si>
  <si>
    <t>33760000-5</t>
  </si>
  <si>
    <t>39220000-0</t>
  </si>
  <si>
    <t>15842000-2</t>
  </si>
  <si>
    <t>15235000-4</t>
  </si>
  <si>
    <t>15312000-8</t>
  </si>
  <si>
    <t>15131000-5</t>
  </si>
  <si>
    <t>15131200-7</t>
  </si>
  <si>
    <t>15130000-8</t>
  </si>
  <si>
    <t>85145000-7</t>
  </si>
  <si>
    <t>85100000-0</t>
  </si>
  <si>
    <t>22113000-5</t>
  </si>
  <si>
    <t>64000000-6</t>
  </si>
  <si>
    <t>Mesni proizvodi(salame i hrenovke)</t>
  </si>
  <si>
    <t>Kava, čaj i srodni proizvodi</t>
  </si>
  <si>
    <t>Bezalkoholna pića</t>
  </si>
  <si>
    <t>15400000-2</t>
  </si>
  <si>
    <t>15220000-6</t>
  </si>
  <si>
    <t>15980000-1</t>
  </si>
  <si>
    <t>15331170-9</t>
  </si>
  <si>
    <t xml:space="preserve">Evidencijski broj nabave </t>
  </si>
  <si>
    <t>Pozicija FP</t>
  </si>
  <si>
    <t>Ugovor o javnoj nabavi/okvirni sporazum</t>
  </si>
  <si>
    <t>Postupak javne nabave</t>
  </si>
  <si>
    <t>Planirani početak postupka</t>
  </si>
  <si>
    <t>Planirano trajanje ugovora</t>
  </si>
  <si>
    <t>Proizvodi od plastike, 
materijal za održavanje</t>
  </si>
  <si>
    <t>Ostali materijal za kuhinju 
i održavanje doma</t>
  </si>
  <si>
    <t xml:space="preserve"> Smrznuti pekarski 
proizvodi i sladoled</t>
  </si>
  <si>
    <t xml:space="preserve">15555000-3
</t>
  </si>
  <si>
    <t>Trg J. F. Kennedyja 9 
10000 Zagreb                                                                                                                Na temelju članka 28. stavka 1. Zakona o javnoj nabavi (NN 120/16) donosi se</t>
  </si>
  <si>
    <t>55100000-1</t>
  </si>
  <si>
    <t xml:space="preserve"> 60112000-6(1) </t>
  </si>
  <si>
    <t xml:space="preserve">39800000-0 
39831000-6 </t>
  </si>
  <si>
    <t xml:space="preserve">19520000-7 </t>
  </si>
  <si>
    <t>44410000-7
9220000-0</t>
  </si>
  <si>
    <t>03211000-3</t>
  </si>
  <si>
    <t xml:space="preserve">15300000-1 </t>
  </si>
  <si>
    <t>03142500-3</t>
  </si>
  <si>
    <t>03212100-1</t>
  </si>
  <si>
    <t>03222000-3</t>
  </si>
  <si>
    <t>09310000-5</t>
  </si>
  <si>
    <t>09123000-7</t>
  </si>
  <si>
    <t>09132000-3</t>
  </si>
  <si>
    <t>18100000-0</t>
  </si>
  <si>
    <t>90510000-5</t>
  </si>
  <si>
    <t xml:space="preserve"> 65111000-4</t>
  </si>
  <si>
    <t>65000000-3</t>
  </si>
  <si>
    <t>90915000-4</t>
  </si>
  <si>
    <t>98310000-9</t>
  </si>
  <si>
    <t>98300000-6</t>
  </si>
  <si>
    <t>39000000-2</t>
  </si>
  <si>
    <t>39290000-1</t>
  </si>
  <si>
    <t>Narudžbenica</t>
  </si>
  <si>
    <t>Jednostavna n.</t>
  </si>
  <si>
    <t>Ugovor/Narudžbenica</t>
  </si>
  <si>
    <t>Ugovor</t>
  </si>
  <si>
    <t>1. godina</t>
  </si>
  <si>
    <t>Ugovaratelj Grad</t>
  </si>
  <si>
    <t xml:space="preserve">90923000-3 
90921000-9 </t>
  </si>
  <si>
    <t>Ugovori/Narudžbenice</t>
  </si>
  <si>
    <t>Jednostavna n.
/više postupaka</t>
  </si>
  <si>
    <t>Narudžbenica/Ugovor</t>
  </si>
  <si>
    <t>50324100-3</t>
  </si>
  <si>
    <t>N 01</t>
  </si>
  <si>
    <t>N 02</t>
  </si>
  <si>
    <t>N 03</t>
  </si>
  <si>
    <t>N 33</t>
  </si>
  <si>
    <t>N 43</t>
  </si>
  <si>
    <t>N 53</t>
  </si>
  <si>
    <t>N 04</t>
  </si>
  <si>
    <t>N 21</t>
  </si>
  <si>
    <t>N 05</t>
  </si>
  <si>
    <t>N 06</t>
  </si>
  <si>
    <t>N 07</t>
  </si>
  <si>
    <t>N 08</t>
  </si>
  <si>
    <t>N 09</t>
  </si>
  <si>
    <t>N 41</t>
  </si>
  <si>
    <t>N 10</t>
  </si>
  <si>
    <t>N 11</t>
  </si>
  <si>
    <t>N 12</t>
  </si>
  <si>
    <t>N 13</t>
  </si>
  <si>
    <t>N 14</t>
  </si>
  <si>
    <t>N 15</t>
  </si>
  <si>
    <t>N 16</t>
  </si>
  <si>
    <t>N 17</t>
  </si>
  <si>
    <t>N 18</t>
  </si>
  <si>
    <t>N 19</t>
  </si>
  <si>
    <t>N 20</t>
  </si>
  <si>
    <t>N 22</t>
  </si>
  <si>
    <t>N 23</t>
  </si>
  <si>
    <t>N 24</t>
  </si>
  <si>
    <t>N 25</t>
  </si>
  <si>
    <t>N 26</t>
  </si>
  <si>
    <t>N 27</t>
  </si>
  <si>
    <t>N 28</t>
  </si>
  <si>
    <t>N 29</t>
  </si>
  <si>
    <t>N 40</t>
  </si>
  <si>
    <t>N 30</t>
  </si>
  <si>
    <t>N 31</t>
  </si>
  <si>
    <t>N 32</t>
  </si>
  <si>
    <t>N 34</t>
  </si>
  <si>
    <t>N 35</t>
  </si>
  <si>
    <t>N 36</t>
  </si>
  <si>
    <t>N 37</t>
  </si>
  <si>
    <t>N 38</t>
  </si>
  <si>
    <t>N 39</t>
  </si>
  <si>
    <t>nije primjenjivo</t>
  </si>
  <si>
    <t>N 45</t>
  </si>
  <si>
    <t>N 46</t>
  </si>
  <si>
    <t>N 47</t>
  </si>
  <si>
    <t>N 48</t>
  </si>
  <si>
    <t>N 49</t>
  </si>
  <si>
    <t>N 50</t>
  </si>
  <si>
    <t>N 51</t>
  </si>
  <si>
    <t>N 52</t>
  </si>
  <si>
    <t>N 54</t>
  </si>
  <si>
    <t>N 55</t>
  </si>
  <si>
    <t>N 56</t>
  </si>
  <si>
    <t>N 57</t>
  </si>
  <si>
    <t>N 58</t>
  </si>
  <si>
    <t>N 59</t>
  </si>
  <si>
    <t>N 60</t>
  </si>
  <si>
    <t>N 63</t>
  </si>
  <si>
    <t>N 64</t>
  </si>
  <si>
    <t xml:space="preserve"> N 42</t>
  </si>
  <si>
    <t>N 44</t>
  </si>
  <si>
    <t>Ostale komunalne usluge</t>
  </si>
  <si>
    <t>UČENIČKI DOM MAKSIMIR                                                                                                       PLAN NABAVE ZA RAZDOBLJE 1.1.-31.12.2022. GODINE</t>
  </si>
  <si>
    <t>Konzervirana riba</t>
  </si>
  <si>
    <t xml:space="preserve"> </t>
  </si>
  <si>
    <t>KLASA:602-03/21-09/09</t>
  </si>
  <si>
    <t>URBROJ:251-484/01-21-1</t>
  </si>
  <si>
    <r>
      <t xml:space="preserve">                 </t>
    </r>
    <r>
      <rPr>
        <sz val="10"/>
        <color theme="1"/>
        <rFont val="Calibri"/>
        <family val="2"/>
        <charset val="238"/>
        <scheme val="minor"/>
      </rPr>
      <t>Zagreb, 24.11.2021. godine.</t>
    </r>
  </si>
  <si>
    <t>Financira li se ugovor iz fondova EU</t>
  </si>
  <si>
    <t>N 61</t>
  </si>
  <si>
    <t>N 62</t>
  </si>
  <si>
    <t>Razni prehrambeni i osušeni pr.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</si>
</sst>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8"/>
      <color rgb="FF3F3F3F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3F3F3F"/>
      </right>
      <top style="double">
        <color indexed="64"/>
      </top>
      <bottom/>
      <diagonal/>
    </border>
    <border>
      <left style="thin">
        <color rgb="FF3F3F3F"/>
      </left>
      <right/>
      <top style="double">
        <color indexed="64"/>
      </top>
      <bottom style="thin">
        <color indexed="64"/>
      </bottom>
      <diagonal/>
    </border>
    <border>
      <left/>
      <right style="thin">
        <color rgb="FF3F3F3F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2" borderId="18" applyNumberFormat="0" applyAlignment="0" applyProtection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5" xfId="0" applyFont="1" applyBorder="1"/>
    <xf numFmtId="0" fontId="1" fillId="0" borderId="2" xfId="0" applyFont="1" applyBorder="1"/>
    <xf numFmtId="4" fontId="1" fillId="0" borderId="5" xfId="0" applyNumberFormat="1" applyFont="1" applyBorder="1"/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4" fontId="2" fillId="0" borderId="11" xfId="0" applyNumberFormat="1" applyFont="1" applyBorder="1"/>
    <xf numFmtId="0" fontId="1" fillId="0" borderId="11" xfId="0" applyFont="1" applyBorder="1"/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4" fontId="2" fillId="0" borderId="13" xfId="0" applyNumberFormat="1" applyFont="1" applyBorder="1"/>
    <xf numFmtId="0" fontId="0" fillId="0" borderId="0" xfId="0" applyProtection="1"/>
    <xf numFmtId="4" fontId="1" fillId="0" borderId="5" xfId="0" applyNumberFormat="1" applyFont="1" applyBorder="1" applyProtection="1"/>
    <xf numFmtId="0" fontId="0" fillId="0" borderId="0" xfId="0" applyAlignment="1">
      <alignment horizontal="left"/>
    </xf>
    <xf numFmtId="4" fontId="2" fillId="0" borderId="5" xfId="0" applyNumberFormat="1" applyFont="1" applyBorder="1"/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5" fillId="2" borderId="18" xfId="1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5" fillId="2" borderId="18" xfId="1" applyFont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5" fillId="2" borderId="19" xfId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5" fillId="2" borderId="21" xfId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/>
    </xf>
    <xf numFmtId="0" fontId="5" fillId="2" borderId="18" xfId="1" applyFont="1" applyAlignment="1">
      <alignment horizontal="center" vertical="center"/>
    </xf>
    <xf numFmtId="0" fontId="5" fillId="2" borderId="18" xfId="1" applyFont="1" applyAlignment="1">
      <alignment horizontal="center" vertical="center" wrapText="1"/>
    </xf>
    <xf numFmtId="0" fontId="5" fillId="2" borderId="18" xfId="1" applyFont="1" applyAlignment="1" applyProtection="1">
      <alignment horizontal="center" vertical="top" wrapText="1"/>
    </xf>
    <xf numFmtId="0" fontId="5" fillId="2" borderId="18" xfId="1" applyFont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7" fontId="1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0" fillId="0" borderId="0" xfId="0" applyNumberFormat="1"/>
    <xf numFmtId="4" fontId="0" fillId="0" borderId="0" xfId="0" applyNumberFormat="1" applyProtection="1"/>
    <xf numFmtId="4" fontId="2" fillId="0" borderId="1" xfId="0" applyNumberFormat="1" applyFont="1" applyFill="1" applyBorder="1"/>
    <xf numFmtId="4" fontId="2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Border="1" applyProtection="1"/>
    <xf numFmtId="4" fontId="8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/>
    </xf>
    <xf numFmtId="4" fontId="8" fillId="0" borderId="5" xfId="0" applyNumberFormat="1" applyFont="1" applyBorder="1" applyProtection="1"/>
    <xf numFmtId="4" fontId="8" fillId="0" borderId="5" xfId="0" applyNumberFormat="1" applyFont="1" applyBorder="1"/>
    <xf numFmtId="4" fontId="8" fillId="0" borderId="13" xfId="0" applyNumberFormat="1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8" xfId="1" applyFont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2" borderId="22" xfId="1" applyFont="1" applyBorder="1" applyAlignment="1">
      <alignment horizontal="center"/>
    </xf>
    <xf numFmtId="0" fontId="5" fillId="2" borderId="23" xfId="1" applyFont="1" applyBorder="1" applyAlignment="1">
      <alignment horizontal="center"/>
    </xf>
    <xf numFmtId="0" fontId="5" fillId="2" borderId="24" xfId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2" xfId="0" applyNumberFormat="1" applyFont="1" applyBorder="1" applyAlignment="1">
      <alignment horizontal="left"/>
    </xf>
    <xf numFmtId="4" fontId="1" fillId="0" borderId="3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5" fillId="2" borderId="25" xfId="1" applyFont="1" applyBorder="1" applyAlignment="1">
      <alignment horizontal="center" vertical="top"/>
    </xf>
    <xf numFmtId="0" fontId="5" fillId="2" borderId="20" xfId="1" applyFont="1" applyBorder="1" applyAlignment="1">
      <alignment horizontal="center" vertical="top"/>
    </xf>
    <xf numFmtId="0" fontId="5" fillId="2" borderId="26" xfId="1" applyFont="1" applyBorder="1" applyAlignment="1">
      <alignment horizontal="center" vertical="top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2"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zoomScaleNormal="100" workbookViewId="0">
      <selection activeCell="E19" sqref="E19"/>
    </sheetView>
  </sheetViews>
  <sheetFormatPr defaultRowHeight="15" x14ac:dyDescent="0.25"/>
  <cols>
    <col min="1" max="1" width="5.5703125" customWidth="1"/>
    <col min="2" max="2" width="8.28515625" customWidth="1"/>
    <col min="4" max="4" width="16.140625" customWidth="1"/>
    <col min="5" max="5" width="26.7109375" customWidth="1"/>
    <col min="6" max="7" width="10.7109375" customWidth="1"/>
    <col min="8" max="8" width="15.140625" customWidth="1"/>
    <col min="9" max="9" width="10" customWidth="1"/>
    <col min="10" max="10" width="8.85546875" customWidth="1"/>
    <col min="11" max="11" width="9.28515625" customWidth="1"/>
  </cols>
  <sheetData>
    <row r="1" spans="1:12" x14ac:dyDescent="0.25">
      <c r="A1" s="2" t="s">
        <v>222</v>
      </c>
      <c r="B1" s="2"/>
      <c r="E1" s="41"/>
    </row>
    <row r="2" spans="1:12" ht="24" customHeight="1" x14ac:dyDescent="0.25">
      <c r="A2" s="99" t="s">
        <v>124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2" ht="33.75" customHeight="1" thickBot="1" x14ac:dyDescent="0.3">
      <c r="A3" s="8" t="s">
        <v>0</v>
      </c>
      <c r="B3" s="9" t="s">
        <v>114</v>
      </c>
      <c r="C3" s="49" t="s">
        <v>115</v>
      </c>
      <c r="D3" s="22" t="s">
        <v>73</v>
      </c>
      <c r="E3" s="22" t="s">
        <v>74</v>
      </c>
      <c r="F3" s="13" t="s">
        <v>1</v>
      </c>
      <c r="G3" s="13" t="s">
        <v>2</v>
      </c>
      <c r="H3" s="13" t="s">
        <v>116</v>
      </c>
      <c r="I3" s="14" t="s">
        <v>117</v>
      </c>
      <c r="J3" s="13" t="s">
        <v>118</v>
      </c>
      <c r="K3" s="13" t="s">
        <v>119</v>
      </c>
      <c r="L3" s="13" t="s">
        <v>228</v>
      </c>
    </row>
    <row r="4" spans="1:12" ht="10.5" customHeight="1" thickTop="1" x14ac:dyDescent="0.25">
      <c r="A4" s="50">
        <v>1</v>
      </c>
      <c r="B4" s="50">
        <v>2</v>
      </c>
      <c r="C4" s="50">
        <v>3</v>
      </c>
      <c r="D4" s="50">
        <v>4</v>
      </c>
      <c r="E4" s="50">
        <v>5</v>
      </c>
      <c r="F4" s="56">
        <v>6</v>
      </c>
      <c r="G4" s="50">
        <v>7</v>
      </c>
      <c r="H4" s="50">
        <v>8</v>
      </c>
      <c r="I4" s="50">
        <v>9</v>
      </c>
      <c r="J4" s="50">
        <v>11</v>
      </c>
      <c r="K4" s="50">
        <v>12</v>
      </c>
      <c r="L4" s="50">
        <v>13</v>
      </c>
    </row>
    <row r="5" spans="1:12" x14ac:dyDescent="0.25">
      <c r="A5" s="15">
        <v>1</v>
      </c>
      <c r="B5" s="74" t="s">
        <v>158</v>
      </c>
      <c r="C5" s="18">
        <v>3211</v>
      </c>
      <c r="D5" s="19" t="s">
        <v>125</v>
      </c>
      <c r="E5" s="58" t="s">
        <v>3</v>
      </c>
      <c r="F5" s="7">
        <v>50000</v>
      </c>
      <c r="G5" s="7">
        <v>40000</v>
      </c>
      <c r="H5" s="5" t="s">
        <v>147</v>
      </c>
      <c r="I5" s="5" t="s">
        <v>148</v>
      </c>
      <c r="J5" s="5"/>
      <c r="K5" s="5"/>
      <c r="L5" s="5"/>
    </row>
    <row r="6" spans="1:12" x14ac:dyDescent="0.25">
      <c r="A6" s="16">
        <v>2</v>
      </c>
      <c r="B6" s="76" t="s">
        <v>201</v>
      </c>
      <c r="C6" s="16">
        <v>3212</v>
      </c>
      <c r="D6" s="20" t="s">
        <v>126</v>
      </c>
      <c r="E6" s="59" t="s">
        <v>4</v>
      </c>
      <c r="F6" s="7">
        <v>140000</v>
      </c>
      <c r="G6" s="23">
        <v>112000</v>
      </c>
      <c r="H6" s="4"/>
      <c r="I6" s="4"/>
      <c r="J6" s="4"/>
      <c r="K6" s="4"/>
      <c r="L6" s="4"/>
    </row>
    <row r="7" spans="1:12" x14ac:dyDescent="0.25">
      <c r="A7" s="16">
        <v>3</v>
      </c>
      <c r="B7" s="16" t="s">
        <v>159</v>
      </c>
      <c r="C7" s="16">
        <v>3213</v>
      </c>
      <c r="D7" s="20" t="s">
        <v>76</v>
      </c>
      <c r="E7" s="59" t="s">
        <v>5</v>
      </c>
      <c r="F7" s="7">
        <v>15000</v>
      </c>
      <c r="G7" s="23">
        <v>12000</v>
      </c>
      <c r="H7" s="4" t="s">
        <v>147</v>
      </c>
      <c r="I7" s="4" t="s">
        <v>148</v>
      </c>
      <c r="J7" s="4"/>
      <c r="K7" s="4"/>
      <c r="L7" s="4"/>
    </row>
    <row r="8" spans="1:12" x14ac:dyDescent="0.25">
      <c r="A8" s="3"/>
      <c r="B8" s="3"/>
      <c r="C8" s="17">
        <v>321</v>
      </c>
      <c r="D8" s="21" t="s">
        <v>6</v>
      </c>
      <c r="E8" s="60"/>
      <c r="F8" s="42">
        <v>205000</v>
      </c>
      <c r="G8" s="25">
        <f>SUM(G5:G7)</f>
        <v>164000</v>
      </c>
      <c r="H8" s="4"/>
      <c r="I8" s="4"/>
      <c r="J8" s="4"/>
      <c r="K8" s="4"/>
      <c r="L8" s="4"/>
    </row>
    <row r="9" spans="1:12" x14ac:dyDescent="0.25">
      <c r="A9" s="3"/>
      <c r="B9" s="3"/>
      <c r="C9" s="4"/>
      <c r="D9" s="6" t="s">
        <v>7</v>
      </c>
      <c r="E9" s="48"/>
      <c r="F9" s="7"/>
      <c r="G9" s="4"/>
      <c r="H9" s="4"/>
      <c r="I9" s="4"/>
      <c r="K9" s="4"/>
      <c r="L9" s="4"/>
    </row>
    <row r="10" spans="1:12" x14ac:dyDescent="0.25">
      <c r="A10" s="16">
        <v>4</v>
      </c>
      <c r="B10" s="16" t="s">
        <v>160</v>
      </c>
      <c r="C10" s="16">
        <v>3221</v>
      </c>
      <c r="D10" s="45" t="s">
        <v>77</v>
      </c>
      <c r="E10" s="48" t="s">
        <v>68</v>
      </c>
      <c r="F10" s="7">
        <v>21991</v>
      </c>
      <c r="G10" s="23">
        <v>17592.8</v>
      </c>
      <c r="H10" s="4" t="s">
        <v>149</v>
      </c>
      <c r="I10" s="4" t="s">
        <v>148</v>
      </c>
      <c r="J10" s="4"/>
      <c r="K10" s="4" t="s">
        <v>151</v>
      </c>
      <c r="L10" s="4"/>
    </row>
    <row r="11" spans="1:12" ht="23.25" x14ac:dyDescent="0.25">
      <c r="A11" s="16" t="s">
        <v>8</v>
      </c>
      <c r="B11" s="16" t="s">
        <v>164</v>
      </c>
      <c r="C11" s="16">
        <v>3221</v>
      </c>
      <c r="D11" s="71" t="s">
        <v>127</v>
      </c>
      <c r="E11" s="48" t="s">
        <v>69</v>
      </c>
      <c r="F11" s="7">
        <v>50375</v>
      </c>
      <c r="G11" s="23">
        <v>40300</v>
      </c>
      <c r="H11" s="4" t="s">
        <v>149</v>
      </c>
      <c r="I11" s="4" t="s">
        <v>148</v>
      </c>
      <c r="J11" s="4"/>
      <c r="K11" s="4" t="s">
        <v>151</v>
      </c>
      <c r="L11" s="4"/>
    </row>
    <row r="12" spans="1:12" x14ac:dyDescent="0.25">
      <c r="A12" s="16" t="s">
        <v>9</v>
      </c>
      <c r="B12" s="16" t="s">
        <v>166</v>
      </c>
      <c r="C12" s="16">
        <v>3221</v>
      </c>
      <c r="D12" s="46" t="s">
        <v>95</v>
      </c>
      <c r="E12" s="48" t="s">
        <v>10</v>
      </c>
      <c r="F12" s="7">
        <v>23509</v>
      </c>
      <c r="G12" s="23">
        <v>18807</v>
      </c>
      <c r="H12" s="4" t="s">
        <v>149</v>
      </c>
      <c r="I12" s="4" t="s">
        <v>148</v>
      </c>
      <c r="J12" s="4"/>
      <c r="K12" s="4" t="s">
        <v>151</v>
      </c>
      <c r="L12" s="4"/>
    </row>
    <row r="13" spans="1:12" ht="23.25" x14ac:dyDescent="0.25">
      <c r="A13" s="16">
        <v>7</v>
      </c>
      <c r="B13" s="16" t="s">
        <v>167</v>
      </c>
      <c r="C13" s="16">
        <v>3221</v>
      </c>
      <c r="D13" s="20" t="s">
        <v>128</v>
      </c>
      <c r="E13" s="61" t="s">
        <v>120</v>
      </c>
      <c r="F13" s="7">
        <f t="shared" ref="F13:F15" si="0">G13+G13*25/100</f>
        <v>18750</v>
      </c>
      <c r="G13" s="23">
        <v>15000</v>
      </c>
      <c r="H13" s="4" t="s">
        <v>149</v>
      </c>
      <c r="I13" s="4" t="s">
        <v>148</v>
      </c>
      <c r="J13" s="4"/>
      <c r="K13" s="4" t="s">
        <v>151</v>
      </c>
      <c r="L13" s="4"/>
    </row>
    <row r="14" spans="1:12" ht="23.25" x14ac:dyDescent="0.25">
      <c r="A14" s="16">
        <v>8</v>
      </c>
      <c r="B14" s="16" t="s">
        <v>168</v>
      </c>
      <c r="C14" s="16">
        <v>3221</v>
      </c>
      <c r="D14" s="72" t="s">
        <v>129</v>
      </c>
      <c r="E14" s="61" t="s">
        <v>121</v>
      </c>
      <c r="F14" s="7">
        <f t="shared" si="0"/>
        <v>29125</v>
      </c>
      <c r="G14" s="23">
        <v>23300</v>
      </c>
      <c r="H14" s="4" t="s">
        <v>149</v>
      </c>
      <c r="I14" s="4" t="s">
        <v>148</v>
      </c>
      <c r="J14" s="4"/>
      <c r="K14" s="4" t="s">
        <v>151</v>
      </c>
      <c r="L14" s="4"/>
    </row>
    <row r="15" spans="1:12" x14ac:dyDescent="0.25">
      <c r="A15" s="16">
        <v>9</v>
      </c>
      <c r="B15" s="16" t="s">
        <v>169</v>
      </c>
      <c r="C15" s="16">
        <v>3221</v>
      </c>
      <c r="D15" s="46" t="s">
        <v>96</v>
      </c>
      <c r="E15" s="48" t="s">
        <v>70</v>
      </c>
      <c r="F15" s="7">
        <f t="shared" si="0"/>
        <v>36250</v>
      </c>
      <c r="G15" s="23">
        <v>29000</v>
      </c>
      <c r="H15" s="4" t="s">
        <v>147</v>
      </c>
      <c r="I15" s="4"/>
      <c r="J15" s="4"/>
      <c r="K15" s="4"/>
      <c r="L15" s="4"/>
    </row>
    <row r="16" spans="1:12" x14ac:dyDescent="0.25">
      <c r="A16" s="16"/>
      <c r="B16" s="16"/>
      <c r="C16" s="17">
        <v>3221</v>
      </c>
      <c r="D16" s="24" t="s">
        <v>6</v>
      </c>
      <c r="E16" s="24"/>
      <c r="F16" s="96">
        <f>SUM(F10:F15)</f>
        <v>180000</v>
      </c>
      <c r="G16" s="25">
        <f>SUM(G10:G15)</f>
        <v>143999.79999999999</v>
      </c>
      <c r="H16" s="4"/>
      <c r="I16" s="4"/>
      <c r="J16" s="4"/>
      <c r="K16" s="4"/>
      <c r="L16" s="4"/>
    </row>
    <row r="17" spans="1:12" x14ac:dyDescent="0.25">
      <c r="A17" s="16"/>
      <c r="B17" s="16"/>
      <c r="C17" s="3"/>
      <c r="D17" s="46" t="s">
        <v>11</v>
      </c>
      <c r="E17" s="46"/>
      <c r="F17" s="23"/>
      <c r="G17" s="4"/>
      <c r="H17" s="4"/>
      <c r="I17" s="4"/>
      <c r="J17" s="4"/>
      <c r="K17" s="4"/>
      <c r="L17" s="4"/>
    </row>
    <row r="18" spans="1:12" x14ac:dyDescent="0.25">
      <c r="A18" s="16">
        <v>10</v>
      </c>
      <c r="B18" s="16" t="s">
        <v>170</v>
      </c>
      <c r="C18" s="16">
        <v>3222</v>
      </c>
      <c r="D18" s="46" t="s">
        <v>78</v>
      </c>
      <c r="E18" s="46" t="s">
        <v>12</v>
      </c>
      <c r="F18" s="7">
        <v>76321.2</v>
      </c>
      <c r="G18" s="23">
        <v>63601</v>
      </c>
      <c r="H18" s="4" t="s">
        <v>150</v>
      </c>
      <c r="I18" s="4" t="s">
        <v>148</v>
      </c>
      <c r="J18" s="4"/>
      <c r="K18" s="4" t="s">
        <v>151</v>
      </c>
      <c r="L18" s="4"/>
    </row>
    <row r="19" spans="1:12" x14ac:dyDescent="0.25">
      <c r="A19" s="16">
        <v>11</v>
      </c>
      <c r="B19" s="16" t="s">
        <v>172</v>
      </c>
      <c r="C19" s="16">
        <v>3222</v>
      </c>
      <c r="D19" s="46" t="s">
        <v>79</v>
      </c>
      <c r="E19" s="46" t="s">
        <v>231</v>
      </c>
      <c r="F19" s="7">
        <v>14051.25</v>
      </c>
      <c r="G19" s="23">
        <v>11241</v>
      </c>
      <c r="H19" s="4" t="s">
        <v>149</v>
      </c>
      <c r="I19" s="4" t="s">
        <v>148</v>
      </c>
      <c r="J19" s="4"/>
      <c r="K19" s="4" t="s">
        <v>151</v>
      </c>
      <c r="L19" s="4"/>
    </row>
    <row r="20" spans="1:12" x14ac:dyDescent="0.25">
      <c r="A20" s="16">
        <v>12</v>
      </c>
      <c r="B20" s="16" t="s">
        <v>173</v>
      </c>
      <c r="C20" s="16">
        <v>3222</v>
      </c>
      <c r="D20" s="46" t="s">
        <v>80</v>
      </c>
      <c r="E20" s="46" t="s">
        <v>13</v>
      </c>
      <c r="F20" s="7">
        <v>8600</v>
      </c>
      <c r="G20" s="23">
        <v>6880</v>
      </c>
      <c r="H20" s="4" t="s">
        <v>149</v>
      </c>
      <c r="I20" s="4" t="s">
        <v>148</v>
      </c>
      <c r="J20" s="4"/>
      <c r="K20" s="4" t="s">
        <v>151</v>
      </c>
      <c r="L20" s="4"/>
    </row>
    <row r="21" spans="1:12" x14ac:dyDescent="0.25">
      <c r="A21" s="16">
        <v>13</v>
      </c>
      <c r="B21" s="16" t="s">
        <v>174</v>
      </c>
      <c r="C21" s="16">
        <v>3222</v>
      </c>
      <c r="D21" s="46" t="s">
        <v>91</v>
      </c>
      <c r="E21" s="46" t="s">
        <v>14</v>
      </c>
      <c r="F21" s="7">
        <v>4837.5</v>
      </c>
      <c r="G21" s="23">
        <v>3870</v>
      </c>
      <c r="H21" s="4" t="s">
        <v>149</v>
      </c>
      <c r="I21" s="4" t="s">
        <v>148</v>
      </c>
      <c r="J21" s="4"/>
      <c r="K21" s="4" t="s">
        <v>151</v>
      </c>
      <c r="L21" s="4"/>
    </row>
    <row r="22" spans="1:12" x14ac:dyDescent="0.25">
      <c r="A22" s="16">
        <v>14</v>
      </c>
      <c r="B22" s="16" t="s">
        <v>175</v>
      </c>
      <c r="C22" s="16">
        <v>3222</v>
      </c>
      <c r="D22" s="46" t="s">
        <v>81</v>
      </c>
      <c r="E22" s="46" t="s">
        <v>15</v>
      </c>
      <c r="F22" s="7">
        <v>20981.25</v>
      </c>
      <c r="G22" s="23">
        <v>16785</v>
      </c>
      <c r="H22" s="4" t="s">
        <v>150</v>
      </c>
      <c r="I22" s="4" t="s">
        <v>148</v>
      </c>
      <c r="J22" s="4"/>
      <c r="K22" s="4" t="s">
        <v>151</v>
      </c>
      <c r="L22" s="4"/>
    </row>
    <row r="23" spans="1:12" x14ac:dyDescent="0.25">
      <c r="A23" s="16">
        <v>15</v>
      </c>
      <c r="B23" s="16" t="s">
        <v>176</v>
      </c>
      <c r="C23" s="16">
        <v>3222</v>
      </c>
      <c r="D23" s="46" t="s">
        <v>82</v>
      </c>
      <c r="E23" s="46" t="s">
        <v>16</v>
      </c>
      <c r="F23" s="7">
        <v>16687.5</v>
      </c>
      <c r="G23" s="23">
        <v>13350</v>
      </c>
      <c r="H23" s="4" t="s">
        <v>150</v>
      </c>
      <c r="I23" s="4" t="s">
        <v>148</v>
      </c>
      <c r="J23" s="4"/>
      <c r="K23" s="4" t="s">
        <v>151</v>
      </c>
      <c r="L23" s="4"/>
    </row>
    <row r="24" spans="1:12" x14ac:dyDescent="0.25">
      <c r="A24" s="16">
        <v>16</v>
      </c>
      <c r="B24" s="16" t="s">
        <v>177</v>
      </c>
      <c r="C24" s="16">
        <v>3222</v>
      </c>
      <c r="D24" s="70" t="s">
        <v>130</v>
      </c>
      <c r="E24" s="46" t="s">
        <v>17</v>
      </c>
      <c r="F24" s="7">
        <v>10445</v>
      </c>
      <c r="G24" s="23">
        <v>8356</v>
      </c>
      <c r="H24" s="4" t="s">
        <v>150</v>
      </c>
      <c r="I24" s="4" t="s">
        <v>148</v>
      </c>
      <c r="J24" s="4"/>
      <c r="K24" s="4" t="s">
        <v>151</v>
      </c>
      <c r="L24" s="4"/>
    </row>
    <row r="25" spans="1:12" x14ac:dyDescent="0.25">
      <c r="A25" s="15">
        <v>17</v>
      </c>
      <c r="B25" s="15" t="s">
        <v>178</v>
      </c>
      <c r="C25" s="16">
        <v>3222</v>
      </c>
      <c r="D25" s="46" t="s">
        <v>110</v>
      </c>
      <c r="E25" s="46" t="s">
        <v>18</v>
      </c>
      <c r="F25" s="7">
        <v>34112.5</v>
      </c>
      <c r="G25" s="23">
        <v>27290</v>
      </c>
      <c r="H25" s="4" t="s">
        <v>149</v>
      </c>
      <c r="I25" s="4" t="s">
        <v>148</v>
      </c>
      <c r="J25" s="4"/>
      <c r="K25" s="4" t="s">
        <v>151</v>
      </c>
      <c r="L25" s="4"/>
    </row>
    <row r="26" spans="1:12" x14ac:dyDescent="0.25">
      <c r="A26" s="16">
        <v>18</v>
      </c>
      <c r="B26" s="16" t="s">
        <v>179</v>
      </c>
      <c r="C26" s="16">
        <v>3222</v>
      </c>
      <c r="D26" s="46" t="s">
        <v>97</v>
      </c>
      <c r="E26" s="46" t="s">
        <v>19</v>
      </c>
      <c r="F26" s="7">
        <v>31627.5</v>
      </c>
      <c r="G26" s="23">
        <v>25302</v>
      </c>
      <c r="H26" s="4" t="s">
        <v>149</v>
      </c>
      <c r="I26" s="4" t="s">
        <v>148</v>
      </c>
      <c r="J26" s="4"/>
      <c r="K26" s="4" t="s">
        <v>151</v>
      </c>
      <c r="L26" s="4"/>
    </row>
    <row r="27" spans="1:12" x14ac:dyDescent="0.25">
      <c r="A27" s="16">
        <v>19</v>
      </c>
      <c r="B27" s="16" t="s">
        <v>180</v>
      </c>
      <c r="C27" s="16">
        <v>3222</v>
      </c>
      <c r="D27" s="46" t="s">
        <v>102</v>
      </c>
      <c r="E27" s="46" t="s">
        <v>107</v>
      </c>
      <c r="F27" s="7">
        <v>41562.5</v>
      </c>
      <c r="G27" s="23">
        <v>33250</v>
      </c>
      <c r="H27" s="4" t="s">
        <v>150</v>
      </c>
      <c r="I27" s="4" t="s">
        <v>148</v>
      </c>
      <c r="J27" s="4"/>
      <c r="K27" s="4" t="s">
        <v>151</v>
      </c>
      <c r="L27" s="4"/>
    </row>
    <row r="28" spans="1:12" x14ac:dyDescent="0.25">
      <c r="A28" s="15">
        <v>20</v>
      </c>
      <c r="B28" s="15" t="s">
        <v>181</v>
      </c>
      <c r="C28" s="18">
        <v>3222</v>
      </c>
      <c r="D28" s="19" t="s">
        <v>111</v>
      </c>
      <c r="E28" s="19" t="s">
        <v>66</v>
      </c>
      <c r="F28" s="40">
        <v>50000</v>
      </c>
      <c r="G28" s="7">
        <v>40000</v>
      </c>
      <c r="H28" s="5" t="s">
        <v>150</v>
      </c>
      <c r="I28" s="5" t="s">
        <v>148</v>
      </c>
      <c r="J28" s="5"/>
      <c r="K28" s="5" t="s">
        <v>151</v>
      </c>
      <c r="L28" s="5"/>
    </row>
    <row r="29" spans="1:12" x14ac:dyDescent="0.25">
      <c r="A29" s="15">
        <v>21</v>
      </c>
      <c r="B29" s="15" t="s">
        <v>182</v>
      </c>
      <c r="C29" s="16">
        <v>3222</v>
      </c>
      <c r="D29" s="46" t="s">
        <v>98</v>
      </c>
      <c r="E29" s="46" t="s">
        <v>223</v>
      </c>
      <c r="F29" s="40">
        <v>16500</v>
      </c>
      <c r="G29" s="23">
        <v>13200</v>
      </c>
      <c r="H29" s="4" t="s">
        <v>150</v>
      </c>
      <c r="I29" s="4" t="s">
        <v>148</v>
      </c>
      <c r="J29" s="4"/>
      <c r="K29" s="4" t="s">
        <v>151</v>
      </c>
      <c r="L29" s="4"/>
    </row>
    <row r="30" spans="1:12" x14ac:dyDescent="0.25">
      <c r="A30" s="1"/>
      <c r="B30" s="1"/>
      <c r="C30" s="1"/>
      <c r="D30" s="1"/>
      <c r="E30" s="1"/>
      <c r="F30" s="27"/>
      <c r="G30" s="27"/>
      <c r="H30" s="1"/>
      <c r="I30" s="1"/>
      <c r="J30" s="1"/>
      <c r="K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1">
    <mergeCell ref="A2:K2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N1" sqref="N1:N27"/>
    </sheetView>
  </sheetViews>
  <sheetFormatPr defaultRowHeight="15" x14ac:dyDescent="0.25"/>
  <cols>
    <col min="1" max="1" width="5.5703125" customWidth="1"/>
    <col min="2" max="2" width="9.7109375" customWidth="1"/>
    <col min="4" max="4" width="16.140625" customWidth="1"/>
    <col min="5" max="6" width="9.140625" style="41"/>
    <col min="7" max="7" width="4.7109375" style="41" customWidth="1"/>
    <col min="8" max="8" width="10.7109375" style="39" customWidth="1"/>
    <col min="9" max="9" width="10.7109375" customWidth="1"/>
    <col min="10" max="10" width="9.7109375" customWidth="1"/>
    <col min="11" max="11" width="10.7109375" customWidth="1"/>
    <col min="12" max="12" width="8" customWidth="1"/>
    <col min="13" max="13" width="8.5703125" customWidth="1"/>
  </cols>
  <sheetData>
    <row r="1" spans="1:14" ht="45.75" thickBot="1" x14ac:dyDescent="0.3">
      <c r="A1" s="8" t="s">
        <v>0</v>
      </c>
      <c r="B1" s="9" t="s">
        <v>114</v>
      </c>
      <c r="C1" s="49" t="s">
        <v>115</v>
      </c>
      <c r="D1" s="22" t="s">
        <v>73</v>
      </c>
      <c r="E1" s="105" t="s">
        <v>74</v>
      </c>
      <c r="F1" s="106"/>
      <c r="G1" s="107"/>
      <c r="H1" s="13" t="s">
        <v>1</v>
      </c>
      <c r="I1" s="13" t="s">
        <v>2</v>
      </c>
      <c r="J1" s="13" t="s">
        <v>116</v>
      </c>
      <c r="K1" s="14" t="s">
        <v>117</v>
      </c>
      <c r="L1" s="13" t="s">
        <v>118</v>
      </c>
      <c r="M1" s="13" t="s">
        <v>119</v>
      </c>
      <c r="N1" s="13" t="s">
        <v>228</v>
      </c>
    </row>
    <row r="2" spans="1:14" ht="12.75" customHeight="1" thickTop="1" x14ac:dyDescent="0.25">
      <c r="A2" s="66">
        <v>1</v>
      </c>
      <c r="B2" s="66">
        <v>2</v>
      </c>
      <c r="C2" s="67">
        <v>3</v>
      </c>
      <c r="D2" s="67">
        <v>4</v>
      </c>
      <c r="E2" s="108">
        <v>5</v>
      </c>
      <c r="F2" s="108"/>
      <c r="G2" s="108"/>
      <c r="H2" s="68">
        <v>6</v>
      </c>
      <c r="I2" s="69">
        <v>7</v>
      </c>
      <c r="J2" s="69">
        <v>8</v>
      </c>
      <c r="K2" s="69">
        <v>9</v>
      </c>
      <c r="L2" s="69">
        <v>11</v>
      </c>
      <c r="M2" s="69">
        <v>12</v>
      </c>
      <c r="N2" s="50">
        <v>13</v>
      </c>
    </row>
    <row r="3" spans="1:14" x14ac:dyDescent="0.25">
      <c r="A3" s="16">
        <v>22</v>
      </c>
      <c r="B3" s="16" t="s">
        <v>165</v>
      </c>
      <c r="C3" s="16">
        <v>3222</v>
      </c>
      <c r="D3" s="20" t="s">
        <v>133</v>
      </c>
      <c r="E3" s="101" t="s">
        <v>20</v>
      </c>
      <c r="F3" s="102"/>
      <c r="G3" s="103"/>
      <c r="H3" s="40">
        <v>29211.63</v>
      </c>
      <c r="I3" s="23">
        <v>25851</v>
      </c>
      <c r="J3" s="4" t="s">
        <v>150</v>
      </c>
      <c r="K3" s="4" t="s">
        <v>148</v>
      </c>
      <c r="L3" s="4"/>
      <c r="M3" s="4" t="s">
        <v>151</v>
      </c>
      <c r="N3" s="5"/>
    </row>
    <row r="4" spans="1:14" x14ac:dyDescent="0.25">
      <c r="A4" s="16">
        <v>23</v>
      </c>
      <c r="B4" s="16" t="s">
        <v>183</v>
      </c>
      <c r="C4" s="16">
        <v>3222</v>
      </c>
      <c r="D4" s="20" t="s">
        <v>131</v>
      </c>
      <c r="E4" s="101" t="s">
        <v>21</v>
      </c>
      <c r="F4" s="102"/>
      <c r="G4" s="103"/>
      <c r="H4" s="40">
        <v>62150</v>
      </c>
      <c r="I4" s="23">
        <v>55000</v>
      </c>
      <c r="J4" s="4" t="s">
        <v>150</v>
      </c>
      <c r="K4" s="4" t="s">
        <v>148</v>
      </c>
      <c r="L4" s="4"/>
      <c r="M4" s="4" t="s">
        <v>151</v>
      </c>
      <c r="N4" s="4"/>
    </row>
    <row r="5" spans="1:14" x14ac:dyDescent="0.25">
      <c r="A5" s="16">
        <v>24</v>
      </c>
      <c r="B5" s="16" t="s">
        <v>184</v>
      </c>
      <c r="C5" s="16">
        <v>3222</v>
      </c>
      <c r="D5" s="20" t="s">
        <v>85</v>
      </c>
      <c r="E5" s="101" t="s">
        <v>22</v>
      </c>
      <c r="F5" s="102"/>
      <c r="G5" s="103"/>
      <c r="H5" s="40">
        <v>15700</v>
      </c>
      <c r="I5" s="23">
        <v>12560</v>
      </c>
      <c r="J5" s="4" t="s">
        <v>150</v>
      </c>
      <c r="K5" s="4" t="s">
        <v>148</v>
      </c>
      <c r="L5" s="4"/>
      <c r="M5" s="4" t="s">
        <v>151</v>
      </c>
      <c r="N5" s="4"/>
    </row>
    <row r="6" spans="1:14" x14ac:dyDescent="0.25">
      <c r="A6" s="16">
        <v>25</v>
      </c>
      <c r="B6" s="16" t="s">
        <v>185</v>
      </c>
      <c r="C6" s="26">
        <v>3222</v>
      </c>
      <c r="D6" s="46" t="s">
        <v>90</v>
      </c>
      <c r="E6" s="101" t="s">
        <v>23</v>
      </c>
      <c r="F6" s="102"/>
      <c r="G6" s="103"/>
      <c r="H6" s="40">
        <v>21942.5</v>
      </c>
      <c r="I6" s="23">
        <v>17554</v>
      </c>
      <c r="J6" s="4" t="s">
        <v>150</v>
      </c>
      <c r="K6" s="4" t="s">
        <v>148</v>
      </c>
      <c r="L6" s="4"/>
      <c r="M6" s="4" t="s">
        <v>151</v>
      </c>
      <c r="N6" s="4"/>
    </row>
    <row r="7" spans="1:14" x14ac:dyDescent="0.25">
      <c r="A7" s="16">
        <v>26</v>
      </c>
      <c r="B7" s="16" t="s">
        <v>186</v>
      </c>
      <c r="C7" s="16">
        <v>3222</v>
      </c>
      <c r="D7" s="46" t="s">
        <v>132</v>
      </c>
      <c r="E7" s="101" t="s">
        <v>24</v>
      </c>
      <c r="F7" s="102"/>
      <c r="G7" s="103"/>
      <c r="H7" s="40">
        <v>9661.5</v>
      </c>
      <c r="I7" s="23">
        <v>8550</v>
      </c>
      <c r="J7" s="4" t="s">
        <v>150</v>
      </c>
      <c r="K7" s="4" t="s">
        <v>148</v>
      </c>
      <c r="L7" s="4"/>
      <c r="M7" s="4" t="s">
        <v>151</v>
      </c>
      <c r="N7" s="4"/>
    </row>
    <row r="8" spans="1:14" x14ac:dyDescent="0.25">
      <c r="A8" s="16">
        <v>27</v>
      </c>
      <c r="B8" s="16" t="s">
        <v>187</v>
      </c>
      <c r="C8" s="16">
        <v>3222</v>
      </c>
      <c r="D8" s="46" t="s">
        <v>92</v>
      </c>
      <c r="E8" s="101" t="s">
        <v>108</v>
      </c>
      <c r="F8" s="102"/>
      <c r="G8" s="103"/>
      <c r="H8" s="40">
        <v>13400</v>
      </c>
      <c r="I8" s="23">
        <v>10720</v>
      </c>
      <c r="J8" s="4" t="s">
        <v>150</v>
      </c>
      <c r="K8" s="4" t="s">
        <v>148</v>
      </c>
      <c r="L8" s="4"/>
      <c r="M8" s="4" t="s">
        <v>151</v>
      </c>
      <c r="N8" s="4"/>
    </row>
    <row r="9" spans="1:14" x14ac:dyDescent="0.25">
      <c r="A9" s="16">
        <v>28</v>
      </c>
      <c r="B9" s="16" t="s">
        <v>188</v>
      </c>
      <c r="C9" s="16">
        <v>3222</v>
      </c>
      <c r="D9" s="46" t="s">
        <v>112</v>
      </c>
      <c r="E9" s="101" t="s">
        <v>109</v>
      </c>
      <c r="F9" s="102"/>
      <c r="G9" s="103"/>
      <c r="H9" s="40">
        <v>13537.5</v>
      </c>
      <c r="I9" s="23">
        <v>9025</v>
      </c>
      <c r="J9" s="4" t="s">
        <v>150</v>
      </c>
      <c r="K9" s="4" t="s">
        <v>148</v>
      </c>
      <c r="L9" s="4"/>
      <c r="M9" s="4" t="s">
        <v>151</v>
      </c>
      <c r="N9" s="4"/>
    </row>
    <row r="10" spans="1:14" x14ac:dyDescent="0.25">
      <c r="A10" s="16">
        <v>29</v>
      </c>
      <c r="B10" s="16" t="s">
        <v>189</v>
      </c>
      <c r="C10" s="16">
        <v>3222</v>
      </c>
      <c r="D10" s="46" t="s">
        <v>99</v>
      </c>
      <c r="E10" s="101" t="s">
        <v>25</v>
      </c>
      <c r="F10" s="102"/>
      <c r="G10" s="103"/>
      <c r="H10" s="40">
        <v>17650</v>
      </c>
      <c r="I10" s="23">
        <v>14120</v>
      </c>
      <c r="J10" s="4" t="s">
        <v>150</v>
      </c>
      <c r="K10" s="4" t="s">
        <v>148</v>
      </c>
      <c r="L10" s="4"/>
      <c r="M10" s="4" t="s">
        <v>151</v>
      </c>
      <c r="N10" s="4"/>
    </row>
    <row r="11" spans="1:14" x14ac:dyDescent="0.25">
      <c r="A11" s="16">
        <v>30</v>
      </c>
      <c r="B11" s="16" t="s">
        <v>190</v>
      </c>
      <c r="C11" s="16">
        <v>3222</v>
      </c>
      <c r="D11" s="46" t="s">
        <v>134</v>
      </c>
      <c r="E11" s="101" t="s">
        <v>26</v>
      </c>
      <c r="F11" s="102"/>
      <c r="G11" s="103"/>
      <c r="H11" s="40">
        <v>35978</v>
      </c>
      <c r="I11" s="23">
        <v>31838.94</v>
      </c>
      <c r="J11" s="4" t="s">
        <v>150</v>
      </c>
      <c r="K11" s="4" t="s">
        <v>148</v>
      </c>
      <c r="L11" s="4"/>
      <c r="M11" s="4" t="s">
        <v>151</v>
      </c>
      <c r="N11" s="4"/>
    </row>
    <row r="12" spans="1:14" x14ac:dyDescent="0.25">
      <c r="A12" s="16">
        <v>31</v>
      </c>
      <c r="B12" s="16" t="s">
        <v>192</v>
      </c>
      <c r="C12" s="16">
        <v>3222</v>
      </c>
      <c r="D12" s="46" t="s">
        <v>86</v>
      </c>
      <c r="E12" s="101" t="s">
        <v>27</v>
      </c>
      <c r="F12" s="102"/>
      <c r="G12" s="103"/>
      <c r="H12" s="40">
        <v>10437.5</v>
      </c>
      <c r="I12" s="23">
        <v>8350</v>
      </c>
      <c r="J12" s="4" t="s">
        <v>150</v>
      </c>
      <c r="K12" s="4" t="s">
        <v>148</v>
      </c>
      <c r="L12" s="4"/>
      <c r="M12" s="4" t="s">
        <v>151</v>
      </c>
      <c r="N12" s="4"/>
    </row>
    <row r="13" spans="1:14" x14ac:dyDescent="0.25">
      <c r="A13" s="16">
        <v>32</v>
      </c>
      <c r="B13" s="16" t="s">
        <v>193</v>
      </c>
      <c r="C13" s="16">
        <v>3222</v>
      </c>
      <c r="D13" s="46" t="s">
        <v>100</v>
      </c>
      <c r="E13" s="101" t="s">
        <v>67</v>
      </c>
      <c r="F13" s="102"/>
      <c r="G13" s="103"/>
      <c r="H13" s="40">
        <v>23125</v>
      </c>
      <c r="I13" s="23">
        <v>18500</v>
      </c>
      <c r="J13" s="4" t="s">
        <v>150</v>
      </c>
      <c r="K13" s="4" t="s">
        <v>148</v>
      </c>
      <c r="L13" s="4"/>
      <c r="M13" s="4" t="s">
        <v>151</v>
      </c>
      <c r="N13" s="4"/>
    </row>
    <row r="14" spans="1:14" x14ac:dyDescent="0.25">
      <c r="A14" s="16">
        <v>33</v>
      </c>
      <c r="B14" s="16" t="s">
        <v>194</v>
      </c>
      <c r="C14" s="16">
        <v>3222</v>
      </c>
      <c r="D14" s="46" t="s">
        <v>83</v>
      </c>
      <c r="E14" s="101" t="s">
        <v>28</v>
      </c>
      <c r="F14" s="102"/>
      <c r="G14" s="103"/>
      <c r="H14" s="40">
        <v>41493.599999999999</v>
      </c>
      <c r="I14" s="23">
        <v>36720</v>
      </c>
      <c r="J14" s="4" t="s">
        <v>150</v>
      </c>
      <c r="K14" s="4" t="s">
        <v>148</v>
      </c>
      <c r="L14" s="4"/>
      <c r="M14" s="4" t="s">
        <v>151</v>
      </c>
      <c r="N14" s="4"/>
    </row>
    <row r="15" spans="1:14" x14ac:dyDescent="0.25">
      <c r="A15" s="16">
        <v>34</v>
      </c>
      <c r="B15" s="16" t="s">
        <v>161</v>
      </c>
      <c r="C15" s="16">
        <v>3222</v>
      </c>
      <c r="D15" s="70" t="s">
        <v>84</v>
      </c>
      <c r="E15" s="101" t="s">
        <v>29</v>
      </c>
      <c r="F15" s="102"/>
      <c r="G15" s="103"/>
      <c r="H15" s="40">
        <v>59869.32</v>
      </c>
      <c r="I15" s="23">
        <v>52981.7</v>
      </c>
      <c r="J15" s="4" t="s">
        <v>150</v>
      </c>
      <c r="K15" s="4" t="s">
        <v>148</v>
      </c>
      <c r="L15" s="4"/>
      <c r="M15" s="4" t="s">
        <v>151</v>
      </c>
      <c r="N15" s="4"/>
    </row>
    <row r="16" spans="1:14" x14ac:dyDescent="0.25">
      <c r="A16" s="16">
        <v>35</v>
      </c>
      <c r="B16" s="16" t="s">
        <v>195</v>
      </c>
      <c r="C16" s="16">
        <v>3222</v>
      </c>
      <c r="D16" s="46" t="s">
        <v>93</v>
      </c>
      <c r="E16" s="101" t="s">
        <v>30</v>
      </c>
      <c r="F16" s="102"/>
      <c r="G16" s="103"/>
      <c r="H16" s="40">
        <v>69325.5</v>
      </c>
      <c r="I16" s="23">
        <v>61350</v>
      </c>
      <c r="J16" s="4" t="s">
        <v>150</v>
      </c>
      <c r="K16" s="4" t="s">
        <v>148</v>
      </c>
      <c r="L16" s="4"/>
      <c r="M16" s="4" t="s">
        <v>151</v>
      </c>
      <c r="N16" s="4"/>
    </row>
    <row r="17" spans="1:14" x14ac:dyDescent="0.25">
      <c r="A17" s="16">
        <v>36</v>
      </c>
      <c r="B17" s="16" t="s">
        <v>196</v>
      </c>
      <c r="C17" s="16">
        <v>3222</v>
      </c>
      <c r="D17" s="46" t="s">
        <v>101</v>
      </c>
      <c r="E17" s="101" t="s">
        <v>31</v>
      </c>
      <c r="F17" s="102"/>
      <c r="G17" s="103"/>
      <c r="H17" s="40">
        <v>27250</v>
      </c>
      <c r="I17" s="23">
        <v>21800</v>
      </c>
      <c r="J17" s="4" t="s">
        <v>150</v>
      </c>
      <c r="K17" s="4" t="s">
        <v>148</v>
      </c>
      <c r="L17" s="4"/>
      <c r="M17" s="4" t="s">
        <v>151</v>
      </c>
      <c r="N17" s="4"/>
    </row>
    <row r="18" spans="1:14" x14ac:dyDescent="0.25">
      <c r="A18" s="16">
        <v>37</v>
      </c>
      <c r="B18" s="16" t="s">
        <v>197</v>
      </c>
      <c r="C18" s="16">
        <v>3222</v>
      </c>
      <c r="D18" s="46" t="s">
        <v>94</v>
      </c>
      <c r="E18" s="101" t="s">
        <v>32</v>
      </c>
      <c r="F18" s="102"/>
      <c r="G18" s="103"/>
      <c r="H18" s="40">
        <v>14882</v>
      </c>
      <c r="I18" s="23">
        <v>13169.91</v>
      </c>
      <c r="J18" s="4" t="s">
        <v>150</v>
      </c>
      <c r="K18" s="4" t="s">
        <v>148</v>
      </c>
      <c r="L18" s="4"/>
      <c r="M18" s="4" t="s">
        <v>151</v>
      </c>
      <c r="N18" s="4"/>
    </row>
    <row r="19" spans="1:14" x14ac:dyDescent="0.25">
      <c r="A19" s="16">
        <v>38</v>
      </c>
      <c r="B19" s="16" t="s">
        <v>198</v>
      </c>
      <c r="C19" s="16">
        <v>3222</v>
      </c>
      <c r="D19" s="46" t="s">
        <v>87</v>
      </c>
      <c r="E19" s="101" t="s">
        <v>33</v>
      </c>
      <c r="F19" s="102"/>
      <c r="G19" s="103"/>
      <c r="H19" s="40">
        <v>32000</v>
      </c>
      <c r="I19" s="23">
        <v>25600</v>
      </c>
      <c r="J19" s="4" t="s">
        <v>150</v>
      </c>
      <c r="K19" s="4" t="s">
        <v>148</v>
      </c>
      <c r="L19" s="4"/>
      <c r="M19" s="4" t="s">
        <v>151</v>
      </c>
      <c r="N19" s="4"/>
    </row>
    <row r="20" spans="1:14" x14ac:dyDescent="0.25">
      <c r="A20" s="16">
        <v>39</v>
      </c>
      <c r="B20" s="16" t="s">
        <v>199</v>
      </c>
      <c r="C20" s="16">
        <v>3222</v>
      </c>
      <c r="D20" s="46" t="s">
        <v>89</v>
      </c>
      <c r="E20" s="101" t="s">
        <v>34</v>
      </c>
      <c r="F20" s="102"/>
      <c r="G20" s="103"/>
      <c r="H20" s="40">
        <v>67500</v>
      </c>
      <c r="I20" s="23">
        <v>54000</v>
      </c>
      <c r="J20" s="4" t="s">
        <v>150</v>
      </c>
      <c r="K20" s="4" t="s">
        <v>148</v>
      </c>
      <c r="L20" s="4"/>
      <c r="M20" s="4" t="s">
        <v>151</v>
      </c>
      <c r="N20" s="4"/>
    </row>
    <row r="21" spans="1:14" x14ac:dyDescent="0.25">
      <c r="A21" s="16">
        <v>40</v>
      </c>
      <c r="B21" s="16" t="s">
        <v>200</v>
      </c>
      <c r="C21" s="16">
        <v>3222</v>
      </c>
      <c r="D21" s="46" t="s">
        <v>88</v>
      </c>
      <c r="E21" s="101" t="s">
        <v>35</v>
      </c>
      <c r="F21" s="102"/>
      <c r="G21" s="103"/>
      <c r="H21" s="40">
        <v>29925</v>
      </c>
      <c r="I21" s="23">
        <v>23380</v>
      </c>
      <c r="J21" s="4" t="s">
        <v>150</v>
      </c>
      <c r="K21" s="4" t="s">
        <v>148</v>
      </c>
      <c r="L21" s="4"/>
      <c r="M21" s="4" t="s">
        <v>151</v>
      </c>
      <c r="N21" s="4"/>
    </row>
    <row r="22" spans="1:14" x14ac:dyDescent="0.25">
      <c r="A22" s="16">
        <v>41</v>
      </c>
      <c r="B22" s="16" t="s">
        <v>191</v>
      </c>
      <c r="C22" s="16">
        <v>3222</v>
      </c>
      <c r="D22" s="46" t="s">
        <v>113</v>
      </c>
      <c r="E22" s="101" t="s">
        <v>36</v>
      </c>
      <c r="F22" s="102"/>
      <c r="G22" s="103"/>
      <c r="H22" s="40">
        <v>18325</v>
      </c>
      <c r="I22" s="23">
        <v>14660</v>
      </c>
      <c r="J22" s="4" t="s">
        <v>150</v>
      </c>
      <c r="K22" s="4" t="s">
        <v>148</v>
      </c>
      <c r="L22" s="4"/>
      <c r="M22" s="4" t="s">
        <v>151</v>
      </c>
      <c r="N22" s="4"/>
    </row>
    <row r="23" spans="1:14" ht="23.25" x14ac:dyDescent="0.25">
      <c r="A23" s="16">
        <v>42</v>
      </c>
      <c r="B23" s="16" t="s">
        <v>171</v>
      </c>
      <c r="C23" s="16">
        <v>3222</v>
      </c>
      <c r="D23" s="57" t="s">
        <v>123</v>
      </c>
      <c r="E23" s="104" t="s">
        <v>122</v>
      </c>
      <c r="F23" s="102"/>
      <c r="G23" s="103"/>
      <c r="H23" s="40">
        <v>18909.75</v>
      </c>
      <c r="I23" s="23">
        <v>15127.8</v>
      </c>
      <c r="J23" s="4" t="s">
        <v>150</v>
      </c>
      <c r="K23" s="4" t="s">
        <v>148</v>
      </c>
      <c r="L23" s="4"/>
      <c r="M23" s="4" t="s">
        <v>151</v>
      </c>
      <c r="N23" s="4"/>
    </row>
    <row r="24" spans="1:14" x14ac:dyDescent="0.25">
      <c r="A24" s="15"/>
      <c r="B24" s="15"/>
      <c r="C24" s="17">
        <v>3222</v>
      </c>
      <c r="D24" s="21" t="s">
        <v>6</v>
      </c>
      <c r="E24" s="101">
        <v>958000</v>
      </c>
      <c r="F24" s="102"/>
      <c r="G24" s="103"/>
      <c r="H24" s="95">
        <v>958000</v>
      </c>
      <c r="I24" s="27">
        <v>795208.85</v>
      </c>
      <c r="J24" s="4"/>
      <c r="K24" s="4"/>
      <c r="L24" s="4"/>
      <c r="M24" s="4"/>
      <c r="N24" s="4"/>
    </row>
    <row r="25" spans="1:14" x14ac:dyDescent="0.25">
      <c r="A25" s="16"/>
      <c r="B25" s="75"/>
      <c r="C25" s="16"/>
      <c r="D25" s="46"/>
      <c r="E25" s="101" t="s">
        <v>75</v>
      </c>
      <c r="F25" s="102"/>
      <c r="G25" s="103"/>
      <c r="H25" s="40"/>
      <c r="I25" s="23"/>
      <c r="J25" s="4"/>
      <c r="K25" s="4"/>
      <c r="L25" s="4"/>
      <c r="M25" s="4"/>
      <c r="N25" s="4"/>
    </row>
    <row r="26" spans="1:14" x14ac:dyDescent="0.25">
      <c r="A26" s="16">
        <v>43</v>
      </c>
      <c r="B26" s="75" t="s">
        <v>201</v>
      </c>
      <c r="C26" s="16">
        <v>3223</v>
      </c>
      <c r="D26" s="70" t="s">
        <v>135</v>
      </c>
      <c r="E26" s="101" t="s">
        <v>37</v>
      </c>
      <c r="F26" s="102"/>
      <c r="G26" s="103"/>
      <c r="H26" s="40">
        <v>134000</v>
      </c>
      <c r="I26" s="23">
        <v>118584.07</v>
      </c>
      <c r="J26" s="4" t="s">
        <v>150</v>
      </c>
      <c r="K26" s="4" t="s">
        <v>152</v>
      </c>
      <c r="L26" s="4"/>
      <c r="M26" s="4"/>
      <c r="N26" s="5"/>
    </row>
    <row r="27" spans="1:14" x14ac:dyDescent="0.25">
      <c r="A27" s="16">
        <v>44</v>
      </c>
      <c r="B27" s="75" t="s">
        <v>201</v>
      </c>
      <c r="C27" s="16">
        <v>3223</v>
      </c>
      <c r="D27" s="46" t="s">
        <v>136</v>
      </c>
      <c r="E27" s="101" t="s">
        <v>38</v>
      </c>
      <c r="F27" s="102"/>
      <c r="G27" s="103"/>
      <c r="H27" s="89">
        <v>142000</v>
      </c>
      <c r="I27" s="23">
        <v>113600</v>
      </c>
      <c r="J27" s="4" t="s">
        <v>150</v>
      </c>
      <c r="K27" s="4" t="s">
        <v>152</v>
      </c>
      <c r="L27" s="4"/>
      <c r="M27" s="4"/>
      <c r="N27" s="4"/>
    </row>
    <row r="28" spans="1:14" x14ac:dyDescent="0.25">
      <c r="H28" s="88"/>
      <c r="I28" s="88"/>
    </row>
    <row r="29" spans="1:14" x14ac:dyDescent="0.25">
      <c r="H29" s="84"/>
      <c r="I29" s="83"/>
    </row>
  </sheetData>
  <mergeCells count="27">
    <mergeCell ref="E1:G1"/>
    <mergeCell ref="E19:G19"/>
    <mergeCell ref="E4:G4"/>
    <mergeCell ref="E5:G5"/>
    <mergeCell ref="E6:G6"/>
    <mergeCell ref="E2:G2"/>
    <mergeCell ref="E13:G13"/>
    <mergeCell ref="E15:G15"/>
    <mergeCell ref="E16:G16"/>
    <mergeCell ref="E17:G17"/>
    <mergeCell ref="E18:G18"/>
    <mergeCell ref="E7:G7"/>
    <mergeCell ref="E3:G3"/>
    <mergeCell ref="E26:G26"/>
    <mergeCell ref="E27:G27"/>
    <mergeCell ref="E21:G21"/>
    <mergeCell ref="E22:G22"/>
    <mergeCell ref="E23:G23"/>
    <mergeCell ref="E24:G24"/>
    <mergeCell ref="E25:G25"/>
    <mergeCell ref="E20:G20"/>
    <mergeCell ref="E8:G8"/>
    <mergeCell ref="E9:G9"/>
    <mergeCell ref="E10:G10"/>
    <mergeCell ref="E11:G11"/>
    <mergeCell ref="E12:G12"/>
    <mergeCell ref="E14:G14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selection activeCell="N1" sqref="N1:N27"/>
    </sheetView>
  </sheetViews>
  <sheetFormatPr defaultRowHeight="15" x14ac:dyDescent="0.25"/>
  <cols>
    <col min="1" max="1" width="5.5703125" customWidth="1"/>
    <col min="2" max="2" width="7.85546875" customWidth="1"/>
    <col min="4" max="4" width="17" customWidth="1"/>
    <col min="7" max="7" width="4.7109375" customWidth="1"/>
    <col min="8" max="9" width="10.7109375" customWidth="1"/>
    <col min="10" max="10" width="14.140625" customWidth="1"/>
    <col min="11" max="11" width="11" customWidth="1"/>
    <col min="12" max="12" width="8" customWidth="1"/>
    <col min="13" max="13" width="8.5703125" customWidth="1"/>
  </cols>
  <sheetData>
    <row r="1" spans="1:19" ht="34.5" thickBot="1" x14ac:dyDescent="0.3">
      <c r="A1" s="8" t="s">
        <v>0</v>
      </c>
      <c r="B1" s="9" t="s">
        <v>114</v>
      </c>
      <c r="C1" s="49" t="s">
        <v>115</v>
      </c>
      <c r="D1" s="22" t="s">
        <v>73</v>
      </c>
      <c r="E1" s="10" t="s">
        <v>74</v>
      </c>
      <c r="F1" s="11"/>
      <c r="G1" s="12"/>
      <c r="H1" s="13" t="s">
        <v>1</v>
      </c>
      <c r="I1" s="13" t="s">
        <v>2</v>
      </c>
      <c r="J1" s="13" t="s">
        <v>116</v>
      </c>
      <c r="K1" s="14" t="s">
        <v>117</v>
      </c>
      <c r="L1" s="13" t="s">
        <v>118</v>
      </c>
      <c r="M1" s="13" t="s">
        <v>119</v>
      </c>
      <c r="N1" s="13" t="s">
        <v>228</v>
      </c>
    </row>
    <row r="2" spans="1:19" ht="12" customHeight="1" thickTop="1" x14ac:dyDescent="0.25">
      <c r="A2" s="62">
        <v>1</v>
      </c>
      <c r="B2" s="62">
        <v>2</v>
      </c>
      <c r="C2" s="62">
        <v>3</v>
      </c>
      <c r="D2" s="62">
        <v>4</v>
      </c>
      <c r="E2" s="112">
        <v>5</v>
      </c>
      <c r="F2" s="113"/>
      <c r="G2" s="114"/>
      <c r="H2" s="62">
        <v>6</v>
      </c>
      <c r="I2" s="62">
        <v>7</v>
      </c>
      <c r="J2" s="62">
        <v>8</v>
      </c>
      <c r="K2" s="62">
        <v>9</v>
      </c>
      <c r="L2" s="62">
        <v>11</v>
      </c>
      <c r="M2" s="62">
        <v>12</v>
      </c>
      <c r="N2" s="50">
        <v>13</v>
      </c>
    </row>
    <row r="3" spans="1:19" x14ac:dyDescent="0.25">
      <c r="A3" s="16">
        <v>45</v>
      </c>
      <c r="B3" s="26" t="s">
        <v>219</v>
      </c>
      <c r="C3" s="26">
        <v>3223</v>
      </c>
      <c r="D3" s="26" t="s">
        <v>137</v>
      </c>
      <c r="E3" s="115" t="s">
        <v>39</v>
      </c>
      <c r="F3" s="115"/>
      <c r="G3" s="115"/>
      <c r="H3" s="23">
        <v>4000</v>
      </c>
      <c r="I3" s="23">
        <v>3200</v>
      </c>
      <c r="J3" s="4" t="s">
        <v>147</v>
      </c>
      <c r="K3" s="4" t="s">
        <v>148</v>
      </c>
      <c r="L3" s="63"/>
      <c r="M3" s="63"/>
      <c r="N3" s="5"/>
    </row>
    <row r="4" spans="1:19" x14ac:dyDescent="0.25">
      <c r="A4" s="16"/>
      <c r="B4" s="16"/>
      <c r="C4" s="65">
        <v>3223</v>
      </c>
      <c r="D4" s="21" t="s">
        <v>6</v>
      </c>
      <c r="E4" s="109"/>
      <c r="F4" s="110"/>
      <c r="G4" s="111"/>
      <c r="H4" s="28">
        <v>280000</v>
      </c>
      <c r="I4" s="86">
        <v>235384.07</v>
      </c>
      <c r="J4" s="4"/>
      <c r="K4" s="4"/>
      <c r="L4" s="4"/>
      <c r="M4" s="4"/>
      <c r="N4" s="4"/>
    </row>
    <row r="5" spans="1:19" x14ac:dyDescent="0.25">
      <c r="A5" s="16"/>
      <c r="B5" s="16"/>
      <c r="C5" s="16"/>
      <c r="D5" s="44"/>
      <c r="E5" s="109"/>
      <c r="F5" s="110"/>
      <c r="G5" s="111"/>
      <c r="H5" s="23"/>
      <c r="I5" s="23"/>
      <c r="J5" s="4"/>
      <c r="K5" s="4"/>
      <c r="L5" s="4"/>
      <c r="M5" s="4"/>
      <c r="N5" s="4"/>
    </row>
    <row r="6" spans="1:19" x14ac:dyDescent="0.25">
      <c r="A6" s="16">
        <v>46</v>
      </c>
      <c r="B6" s="16" t="s">
        <v>162</v>
      </c>
      <c r="C6" s="16">
        <v>3224</v>
      </c>
      <c r="D6" s="43"/>
      <c r="E6" s="109" t="s">
        <v>40</v>
      </c>
      <c r="F6" s="110"/>
      <c r="G6" s="111"/>
      <c r="H6" s="23">
        <v>128000</v>
      </c>
      <c r="I6" s="23">
        <v>102400</v>
      </c>
      <c r="J6" s="4" t="s">
        <v>149</v>
      </c>
      <c r="K6" s="4" t="s">
        <v>148</v>
      </c>
      <c r="L6" s="4"/>
      <c r="M6" s="23"/>
      <c r="N6" s="4"/>
    </row>
    <row r="7" spans="1:19" x14ac:dyDescent="0.25">
      <c r="A7" s="16">
        <v>47</v>
      </c>
      <c r="B7" s="16" t="s">
        <v>220</v>
      </c>
      <c r="C7" s="26">
        <v>3225</v>
      </c>
      <c r="D7" s="47"/>
      <c r="E7" s="109" t="s">
        <v>41</v>
      </c>
      <c r="F7" s="110"/>
      <c r="G7" s="111"/>
      <c r="H7" s="23">
        <v>40000</v>
      </c>
      <c r="I7" s="23">
        <v>32000</v>
      </c>
      <c r="J7" s="4" t="s">
        <v>147</v>
      </c>
      <c r="K7" s="4" t="s">
        <v>148</v>
      </c>
      <c r="L7" s="4"/>
      <c r="M7" s="4"/>
      <c r="N7" s="4"/>
    </row>
    <row r="8" spans="1:19" x14ac:dyDescent="0.25">
      <c r="A8" s="16">
        <v>48</v>
      </c>
      <c r="B8" s="16" t="s">
        <v>202</v>
      </c>
      <c r="C8" s="16">
        <v>3227</v>
      </c>
      <c r="D8" s="47" t="s">
        <v>138</v>
      </c>
      <c r="E8" s="109" t="s">
        <v>42</v>
      </c>
      <c r="F8" s="110"/>
      <c r="G8" s="111"/>
      <c r="H8" s="23">
        <v>15000</v>
      </c>
      <c r="I8" s="23">
        <v>12000</v>
      </c>
      <c r="J8" s="4" t="s">
        <v>147</v>
      </c>
      <c r="K8" s="4" t="s">
        <v>148</v>
      </c>
      <c r="L8" s="4"/>
      <c r="M8" s="4"/>
      <c r="N8" s="4"/>
      <c r="S8" s="64"/>
    </row>
    <row r="9" spans="1:19" x14ac:dyDescent="0.25">
      <c r="A9" s="16">
        <v>49</v>
      </c>
      <c r="B9" s="16" t="s">
        <v>203</v>
      </c>
      <c r="C9" s="16">
        <v>3231</v>
      </c>
      <c r="D9" s="47" t="s">
        <v>106</v>
      </c>
      <c r="E9" s="109" t="s">
        <v>43</v>
      </c>
      <c r="F9" s="110"/>
      <c r="G9" s="111"/>
      <c r="H9" s="23">
        <v>24000</v>
      </c>
      <c r="I9" s="23">
        <v>19200</v>
      </c>
      <c r="J9" s="4" t="s">
        <v>150</v>
      </c>
      <c r="K9" s="4" t="s">
        <v>148</v>
      </c>
      <c r="L9" s="4"/>
      <c r="M9" s="4"/>
      <c r="N9" s="4"/>
    </row>
    <row r="10" spans="1:19" ht="45.75" x14ac:dyDescent="0.25">
      <c r="A10" s="16">
        <v>50</v>
      </c>
      <c r="B10" s="16" t="s">
        <v>204</v>
      </c>
      <c r="C10" s="16">
        <v>3232</v>
      </c>
      <c r="D10" s="47"/>
      <c r="E10" s="109" t="s">
        <v>44</v>
      </c>
      <c r="F10" s="110"/>
      <c r="G10" s="111"/>
      <c r="H10" s="23">
        <v>255000</v>
      </c>
      <c r="I10" s="23">
        <v>204000</v>
      </c>
      <c r="J10" s="4" t="s">
        <v>156</v>
      </c>
      <c r="K10" s="73" t="s">
        <v>155</v>
      </c>
      <c r="L10" s="4"/>
      <c r="M10" s="23"/>
      <c r="N10" s="4"/>
    </row>
    <row r="11" spans="1:19" x14ac:dyDescent="0.25">
      <c r="A11" s="16">
        <v>51</v>
      </c>
      <c r="B11" s="16" t="s">
        <v>205</v>
      </c>
      <c r="C11" s="16">
        <v>3233</v>
      </c>
      <c r="D11" s="47"/>
      <c r="E11" s="109" t="s">
        <v>45</v>
      </c>
      <c r="F11" s="110"/>
      <c r="G11" s="111"/>
      <c r="H11" s="23">
        <v>4000</v>
      </c>
      <c r="I11" s="23">
        <v>3200</v>
      </c>
      <c r="J11" s="4" t="s">
        <v>147</v>
      </c>
      <c r="K11" s="4" t="s">
        <v>148</v>
      </c>
      <c r="L11" s="4"/>
      <c r="M11" s="4"/>
      <c r="N11" s="4"/>
    </row>
    <row r="12" spans="1:19" x14ac:dyDescent="0.25">
      <c r="A12" s="16"/>
      <c r="B12" s="16"/>
      <c r="C12" s="16"/>
      <c r="D12" s="47"/>
      <c r="E12" s="80"/>
      <c r="F12" s="81"/>
      <c r="G12" s="82"/>
      <c r="H12" s="25"/>
      <c r="I12" s="85" t="s">
        <v>224</v>
      </c>
      <c r="J12" s="4"/>
      <c r="K12" s="4"/>
      <c r="L12" s="4"/>
      <c r="M12" s="4"/>
      <c r="N12" s="4"/>
    </row>
    <row r="13" spans="1:19" x14ac:dyDescent="0.25">
      <c r="A13" s="16"/>
      <c r="B13" s="16"/>
      <c r="C13" s="16">
        <v>322.32299999999998</v>
      </c>
      <c r="D13" s="24" t="s">
        <v>6</v>
      </c>
      <c r="E13" s="109"/>
      <c r="F13" s="110"/>
      <c r="G13" s="111"/>
      <c r="H13" s="90">
        <f>SUM(H6:H11)</f>
        <v>466000</v>
      </c>
      <c r="I13" s="87">
        <f>SUM(I6:I12)</f>
        <v>372800</v>
      </c>
      <c r="J13" s="4"/>
      <c r="K13" s="4"/>
      <c r="L13" s="4"/>
      <c r="M13" s="4"/>
      <c r="N13" s="4"/>
    </row>
    <row r="14" spans="1:19" x14ac:dyDescent="0.25">
      <c r="A14" s="16"/>
      <c r="B14" s="16"/>
      <c r="C14" s="16"/>
      <c r="D14" s="6"/>
      <c r="E14" s="109"/>
      <c r="F14" s="110"/>
      <c r="G14" s="111"/>
      <c r="H14" s="23"/>
      <c r="I14" s="23"/>
      <c r="J14" s="4"/>
      <c r="K14" s="4"/>
      <c r="L14" s="4"/>
      <c r="M14" s="4"/>
      <c r="N14" s="4"/>
    </row>
    <row r="15" spans="1:19" x14ac:dyDescent="0.25">
      <c r="A15" s="16"/>
      <c r="B15" s="16"/>
      <c r="C15" s="16"/>
      <c r="D15" s="29" t="s">
        <v>46</v>
      </c>
      <c r="E15" s="116"/>
      <c r="F15" s="117"/>
      <c r="G15" s="118"/>
      <c r="H15" s="23"/>
      <c r="I15" s="23"/>
      <c r="J15" s="4"/>
      <c r="K15" s="4"/>
      <c r="L15" s="4"/>
      <c r="M15" s="4"/>
      <c r="N15" s="4"/>
    </row>
    <row r="16" spans="1:19" x14ac:dyDescent="0.25">
      <c r="A16" s="16">
        <v>52</v>
      </c>
      <c r="B16" s="16" t="s">
        <v>206</v>
      </c>
      <c r="C16" s="16">
        <v>3234</v>
      </c>
      <c r="D16" s="70" t="s">
        <v>140</v>
      </c>
      <c r="E16" s="109" t="s">
        <v>47</v>
      </c>
      <c r="F16" s="110"/>
      <c r="G16" s="111"/>
      <c r="H16" s="23">
        <v>126000</v>
      </c>
      <c r="I16" s="23">
        <v>111504.42</v>
      </c>
      <c r="J16" s="4" t="s">
        <v>150</v>
      </c>
      <c r="K16" s="4" t="s">
        <v>148</v>
      </c>
      <c r="L16" s="4"/>
      <c r="M16" s="4"/>
      <c r="N16" s="4"/>
    </row>
    <row r="17" spans="1:14" x14ac:dyDescent="0.25">
      <c r="A17" s="16">
        <v>53</v>
      </c>
      <c r="B17" s="16" t="s">
        <v>207</v>
      </c>
      <c r="C17" s="16">
        <v>3234</v>
      </c>
      <c r="D17" s="70" t="s">
        <v>139</v>
      </c>
      <c r="E17" s="109" t="s">
        <v>48</v>
      </c>
      <c r="F17" s="110"/>
      <c r="G17" s="111"/>
      <c r="H17" s="23">
        <v>28000</v>
      </c>
      <c r="I17" s="23">
        <v>24778.76</v>
      </c>
      <c r="J17" s="4" t="s">
        <v>150</v>
      </c>
      <c r="K17" s="4" t="s">
        <v>148</v>
      </c>
      <c r="L17" s="4"/>
      <c r="M17" s="4"/>
      <c r="N17" s="4"/>
    </row>
    <row r="18" spans="1:14" ht="23.25" x14ac:dyDescent="0.25">
      <c r="A18" s="16">
        <v>54</v>
      </c>
      <c r="B18" s="16" t="s">
        <v>208</v>
      </c>
      <c r="C18" s="16">
        <v>3234</v>
      </c>
      <c r="D18" s="71" t="s">
        <v>153</v>
      </c>
      <c r="E18" s="109" t="s">
        <v>49</v>
      </c>
      <c r="F18" s="110"/>
      <c r="G18" s="111"/>
      <c r="H18" s="23">
        <v>3000</v>
      </c>
      <c r="I18" s="23">
        <v>2400</v>
      </c>
      <c r="J18" s="4" t="s">
        <v>149</v>
      </c>
      <c r="K18" s="4"/>
      <c r="L18" s="4"/>
      <c r="M18" s="4"/>
      <c r="N18" s="4"/>
    </row>
    <row r="19" spans="1:14" x14ac:dyDescent="0.25">
      <c r="A19" s="16">
        <v>55</v>
      </c>
      <c r="B19" s="16" t="s">
        <v>209</v>
      </c>
      <c r="C19" s="16">
        <v>3224</v>
      </c>
      <c r="D19" s="70" t="s">
        <v>141</v>
      </c>
      <c r="E19" s="109" t="s">
        <v>221</v>
      </c>
      <c r="F19" s="110"/>
      <c r="G19" s="111"/>
      <c r="H19" s="23">
        <v>35000</v>
      </c>
      <c r="I19" s="23">
        <v>33400</v>
      </c>
      <c r="J19" s="4" t="s">
        <v>150</v>
      </c>
      <c r="K19" s="4" t="s">
        <v>152</v>
      </c>
      <c r="L19" s="4"/>
      <c r="M19" s="4"/>
      <c r="N19" s="4"/>
    </row>
    <row r="20" spans="1:14" x14ac:dyDescent="0.25">
      <c r="A20" s="16">
        <v>56</v>
      </c>
      <c r="B20" s="16" t="s">
        <v>163</v>
      </c>
      <c r="C20" s="16">
        <v>3234</v>
      </c>
      <c r="D20" s="46" t="s">
        <v>142</v>
      </c>
      <c r="E20" s="109" t="s">
        <v>50</v>
      </c>
      <c r="F20" s="110"/>
      <c r="G20" s="111"/>
      <c r="H20" s="23">
        <v>3000</v>
      </c>
      <c r="I20" s="23">
        <v>2400</v>
      </c>
      <c r="J20" s="4" t="s">
        <v>149</v>
      </c>
      <c r="K20" s="4" t="s">
        <v>148</v>
      </c>
      <c r="L20" s="4"/>
      <c r="M20" s="4"/>
      <c r="N20" s="4"/>
    </row>
    <row r="21" spans="1:14" x14ac:dyDescent="0.25">
      <c r="A21" s="16"/>
      <c r="B21" s="16"/>
      <c r="C21" s="17">
        <v>3234</v>
      </c>
      <c r="D21" s="24" t="s">
        <v>6</v>
      </c>
      <c r="E21" s="109"/>
      <c r="F21" s="110"/>
      <c r="G21" s="111"/>
      <c r="H21" s="90">
        <v>195000</v>
      </c>
      <c r="I21" s="25">
        <f>SUM(I16:I20)</f>
        <v>174483.18</v>
      </c>
      <c r="J21" s="4"/>
      <c r="K21" s="4"/>
      <c r="L21" s="4"/>
      <c r="M21" s="4"/>
      <c r="N21" s="4"/>
    </row>
    <row r="22" spans="1:14" x14ac:dyDescent="0.25">
      <c r="A22" s="16"/>
      <c r="B22" s="16"/>
      <c r="C22" s="16"/>
      <c r="D22" s="6"/>
      <c r="E22" s="109"/>
      <c r="F22" s="110"/>
      <c r="G22" s="111"/>
      <c r="H22" s="23"/>
      <c r="I22" s="23"/>
      <c r="J22" s="4"/>
      <c r="K22" s="4"/>
      <c r="L22" s="4"/>
      <c r="M22" s="4"/>
      <c r="N22" s="4"/>
    </row>
    <row r="23" spans="1:14" x14ac:dyDescent="0.25">
      <c r="A23" s="16">
        <v>57</v>
      </c>
      <c r="B23" s="16" t="s">
        <v>210</v>
      </c>
      <c r="C23" s="16">
        <v>3235</v>
      </c>
      <c r="D23" s="6"/>
      <c r="E23" s="109" t="s">
        <v>51</v>
      </c>
      <c r="F23" s="110"/>
      <c r="G23" s="111"/>
      <c r="H23" s="23">
        <v>2000</v>
      </c>
      <c r="I23" s="23">
        <v>2000</v>
      </c>
      <c r="J23" s="4"/>
      <c r="K23" s="4"/>
      <c r="L23" s="4"/>
      <c r="M23" s="4"/>
      <c r="N23" s="4"/>
    </row>
    <row r="24" spans="1:14" x14ac:dyDescent="0.25">
      <c r="A24" s="16">
        <v>58</v>
      </c>
      <c r="B24" s="16" t="s">
        <v>211</v>
      </c>
      <c r="C24" s="16">
        <v>32395</v>
      </c>
      <c r="D24" s="70" t="s">
        <v>143</v>
      </c>
      <c r="E24" s="109" t="s">
        <v>52</v>
      </c>
      <c r="F24" s="110"/>
      <c r="G24" s="111"/>
      <c r="H24" s="23">
        <v>0</v>
      </c>
      <c r="I24" s="23">
        <v>0</v>
      </c>
      <c r="J24" s="4" t="s">
        <v>147</v>
      </c>
      <c r="K24" s="4" t="s">
        <v>148</v>
      </c>
      <c r="L24" s="4"/>
      <c r="M24" s="4"/>
      <c r="N24" s="4"/>
    </row>
    <row r="25" spans="1:14" x14ac:dyDescent="0.25">
      <c r="A25" s="16">
        <v>59</v>
      </c>
      <c r="B25" s="16" t="s">
        <v>212</v>
      </c>
      <c r="C25" s="16">
        <v>3236</v>
      </c>
      <c r="D25" s="46" t="s">
        <v>103</v>
      </c>
      <c r="E25" s="109" t="s">
        <v>53</v>
      </c>
      <c r="F25" s="110"/>
      <c r="G25" s="111"/>
      <c r="H25" s="23">
        <v>6000</v>
      </c>
      <c r="I25" s="23">
        <v>4800</v>
      </c>
      <c r="J25" s="4" t="s">
        <v>150</v>
      </c>
      <c r="K25" s="4" t="s">
        <v>148</v>
      </c>
      <c r="L25" s="4"/>
      <c r="M25" s="4"/>
      <c r="N25" s="4"/>
    </row>
    <row r="26" spans="1:14" x14ac:dyDescent="0.25">
      <c r="A26" s="16">
        <v>60</v>
      </c>
      <c r="B26" s="16" t="s">
        <v>213</v>
      </c>
      <c r="C26" s="16">
        <v>3236</v>
      </c>
      <c r="D26" s="46" t="s">
        <v>104</v>
      </c>
      <c r="E26" s="109" t="s">
        <v>54</v>
      </c>
      <c r="F26" s="110"/>
      <c r="G26" s="111"/>
      <c r="H26" s="23">
        <v>16000</v>
      </c>
      <c r="I26" s="23">
        <v>16000</v>
      </c>
      <c r="J26" s="4" t="s">
        <v>149</v>
      </c>
      <c r="K26" s="4" t="s">
        <v>148</v>
      </c>
      <c r="L26" s="4"/>
      <c r="M26" s="4"/>
      <c r="N26" s="5"/>
    </row>
    <row r="27" spans="1:14" x14ac:dyDescent="0.25">
      <c r="A27" s="15">
        <v>61</v>
      </c>
      <c r="B27" s="15" t="s">
        <v>214</v>
      </c>
      <c r="C27" s="16">
        <v>3237</v>
      </c>
      <c r="D27" s="46"/>
      <c r="E27" s="109" t="s">
        <v>71</v>
      </c>
      <c r="F27" s="110"/>
      <c r="G27" s="111"/>
      <c r="H27" s="23">
        <v>44000</v>
      </c>
      <c r="I27" s="23">
        <v>35200</v>
      </c>
      <c r="J27" s="4" t="s">
        <v>154</v>
      </c>
      <c r="K27" s="4" t="s">
        <v>148</v>
      </c>
      <c r="L27" s="4"/>
      <c r="M27" s="4"/>
      <c r="N27" s="4"/>
    </row>
    <row r="28" spans="1:14" x14ac:dyDescent="0.25">
      <c r="A28" s="16">
        <v>62</v>
      </c>
      <c r="B28" s="16" t="s">
        <v>215</v>
      </c>
      <c r="C28" s="16">
        <v>3238</v>
      </c>
      <c r="D28" s="71" t="s">
        <v>157</v>
      </c>
      <c r="E28" s="109" t="s">
        <v>55</v>
      </c>
      <c r="F28" s="110"/>
      <c r="G28" s="111"/>
      <c r="H28" s="23">
        <v>92000</v>
      </c>
      <c r="I28" s="23">
        <v>73600</v>
      </c>
      <c r="J28" s="4" t="s">
        <v>149</v>
      </c>
      <c r="K28" s="4" t="s">
        <v>148</v>
      </c>
      <c r="L28" s="4"/>
      <c r="M28" s="4"/>
    </row>
    <row r="29" spans="1:14" x14ac:dyDescent="0.25">
      <c r="A29" s="16">
        <v>63</v>
      </c>
      <c r="B29" s="16" t="s">
        <v>216</v>
      </c>
      <c r="C29" s="16">
        <v>3239</v>
      </c>
      <c r="D29" s="70" t="s">
        <v>144</v>
      </c>
      <c r="E29" s="109" t="s">
        <v>56</v>
      </c>
      <c r="F29" s="110"/>
      <c r="G29" s="111"/>
      <c r="H29" s="23">
        <v>33000</v>
      </c>
      <c r="I29" s="23">
        <v>26400</v>
      </c>
      <c r="J29" s="4" t="s">
        <v>154</v>
      </c>
      <c r="K29" s="4" t="s">
        <v>148</v>
      </c>
      <c r="L29" s="4"/>
      <c r="M29" s="4"/>
    </row>
    <row r="30" spans="1:14" x14ac:dyDescent="0.25">
      <c r="A30" s="16"/>
      <c r="B30" s="16"/>
      <c r="C30" s="16">
        <v>329</v>
      </c>
      <c r="D30" s="6" t="s">
        <v>57</v>
      </c>
      <c r="E30" s="101"/>
      <c r="F30" s="102"/>
      <c r="G30" s="103"/>
      <c r="H30" s="23">
        <v>95000</v>
      </c>
      <c r="I30" s="23">
        <v>76000</v>
      </c>
      <c r="J30" s="4"/>
      <c r="K30" s="4"/>
      <c r="L30" s="4"/>
      <c r="M30" s="4"/>
    </row>
    <row r="31" spans="1:14" x14ac:dyDescent="0.25">
      <c r="A31" s="63"/>
      <c r="B31" s="63"/>
      <c r="C31" s="63"/>
      <c r="D31" s="94" t="s">
        <v>6</v>
      </c>
      <c r="E31" s="91"/>
      <c r="F31" s="92"/>
      <c r="G31" s="93"/>
      <c r="H31" s="25">
        <f>SUM(H23:H30)</f>
        <v>288000</v>
      </c>
      <c r="I31" s="25">
        <f>SUM(I23:I30)</f>
        <v>234000</v>
      </c>
      <c r="J31" s="63"/>
      <c r="K31" s="63"/>
      <c r="L31" s="63"/>
      <c r="M31" s="63"/>
    </row>
    <row r="32" spans="1:14" x14ac:dyDescent="0.25">
      <c r="H32" s="83"/>
      <c r="I32" s="83"/>
    </row>
  </sheetData>
  <mergeCells count="28">
    <mergeCell ref="E27:G27"/>
    <mergeCell ref="E22:G22"/>
    <mergeCell ref="E23:G23"/>
    <mergeCell ref="E24:G24"/>
    <mergeCell ref="E25:G25"/>
    <mergeCell ref="E26:G26"/>
    <mergeCell ref="E30:G30"/>
    <mergeCell ref="E21:G21"/>
    <mergeCell ref="E8:G8"/>
    <mergeCell ref="E9:G9"/>
    <mergeCell ref="E10:G10"/>
    <mergeCell ref="E11:G11"/>
    <mergeCell ref="E13:G13"/>
    <mergeCell ref="E14:G14"/>
    <mergeCell ref="E15:G15"/>
    <mergeCell ref="E16:G16"/>
    <mergeCell ref="E17:G17"/>
    <mergeCell ref="E18:G18"/>
    <mergeCell ref="E20:G20"/>
    <mergeCell ref="E19:G19"/>
    <mergeCell ref="E28:G28"/>
    <mergeCell ref="E29:G29"/>
    <mergeCell ref="E7:G7"/>
    <mergeCell ref="E2:G2"/>
    <mergeCell ref="E3:G3"/>
    <mergeCell ref="E4:G4"/>
    <mergeCell ref="E5:G5"/>
    <mergeCell ref="E6:G6"/>
  </mergeCells>
  <pageMargins left="0.25" right="0.25" top="0.75" bottom="0.75" header="0.3" footer="0.3"/>
  <pageSetup paperSize="9" scale="9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zoomScaleNormal="100" workbookViewId="0">
      <selection activeCell="B10" sqref="B10"/>
    </sheetView>
  </sheetViews>
  <sheetFormatPr defaultRowHeight="15" x14ac:dyDescent="0.25"/>
  <cols>
    <col min="1" max="1" width="5.5703125" customWidth="1"/>
    <col min="2" max="2" width="8" customWidth="1"/>
    <col min="4" max="4" width="16.140625" customWidth="1"/>
    <col min="7" max="7" width="4.7109375" customWidth="1"/>
    <col min="8" max="9" width="10.7109375" customWidth="1"/>
    <col min="10" max="10" width="13.7109375" customWidth="1"/>
    <col min="11" max="11" width="9.7109375" customWidth="1"/>
    <col min="12" max="12" width="8.140625" customWidth="1"/>
    <col min="13" max="13" width="9" customWidth="1"/>
  </cols>
  <sheetData>
    <row r="1" spans="1:14" ht="34.5" thickBot="1" x14ac:dyDescent="0.3">
      <c r="A1" s="53" t="s">
        <v>0</v>
      </c>
      <c r="B1" s="13" t="s">
        <v>114</v>
      </c>
      <c r="C1" s="54" t="s">
        <v>115</v>
      </c>
      <c r="D1" s="55" t="s">
        <v>73</v>
      </c>
      <c r="E1" s="119" t="s">
        <v>74</v>
      </c>
      <c r="F1" s="120"/>
      <c r="G1" s="121"/>
      <c r="H1" s="13" t="s">
        <v>1</v>
      </c>
      <c r="I1" s="13" t="s">
        <v>2</v>
      </c>
      <c r="J1" s="13" t="s">
        <v>116</v>
      </c>
      <c r="K1" s="14" t="s">
        <v>117</v>
      </c>
      <c r="L1" s="13" t="s">
        <v>118</v>
      </c>
      <c r="M1" s="13" t="s">
        <v>119</v>
      </c>
      <c r="N1" s="13" t="s">
        <v>228</v>
      </c>
    </row>
    <row r="2" spans="1:14" ht="10.5" customHeight="1" thickTop="1" x14ac:dyDescent="0.25">
      <c r="A2" s="52">
        <v>1</v>
      </c>
      <c r="B2" s="52">
        <v>2</v>
      </c>
      <c r="C2" s="52">
        <v>3</v>
      </c>
      <c r="D2" s="52">
        <v>4</v>
      </c>
      <c r="E2" s="122">
        <v>5</v>
      </c>
      <c r="F2" s="123"/>
      <c r="G2" s="124"/>
      <c r="H2" s="52">
        <v>6</v>
      </c>
      <c r="I2" s="52">
        <v>7</v>
      </c>
      <c r="J2" s="52">
        <v>8</v>
      </c>
      <c r="K2" s="52">
        <v>9</v>
      </c>
      <c r="L2" s="52">
        <v>11</v>
      </c>
      <c r="M2" s="52">
        <v>12</v>
      </c>
      <c r="N2" s="50">
        <v>13</v>
      </c>
    </row>
    <row r="3" spans="1:14" x14ac:dyDescent="0.25">
      <c r="A3" s="16"/>
      <c r="B3" s="16"/>
      <c r="C3" s="17"/>
      <c r="D3" s="21"/>
      <c r="E3" s="77"/>
      <c r="F3" s="78"/>
      <c r="G3" s="79"/>
      <c r="H3" s="25"/>
      <c r="I3" s="25"/>
      <c r="J3" s="4"/>
      <c r="K3" s="4"/>
      <c r="L3" s="4"/>
      <c r="M3" s="4"/>
      <c r="N3" s="5"/>
    </row>
    <row r="4" spans="1:14" x14ac:dyDescent="0.25">
      <c r="A4" s="16"/>
      <c r="B4" s="16"/>
      <c r="C4" s="17" t="s">
        <v>58</v>
      </c>
      <c r="D4" s="21" t="s">
        <v>6</v>
      </c>
      <c r="E4" s="109"/>
      <c r="F4" s="110"/>
      <c r="G4" s="111"/>
      <c r="H4" s="90">
        <f>SUM(List1!F8+List1!F16+List2!H24+List3!H4+List3!H13+List3!H21+List3!H31)</f>
        <v>2572000</v>
      </c>
      <c r="I4" s="25">
        <f>SUM(List1!G8+List1!G16+List2!I24+List3!I4+List3!I13+List3!I21+List3!I31)</f>
        <v>2119875.9</v>
      </c>
      <c r="J4" s="4"/>
      <c r="K4" s="4"/>
      <c r="L4" s="4"/>
      <c r="M4" s="4"/>
      <c r="N4" s="4"/>
    </row>
    <row r="5" spans="1:14" x14ac:dyDescent="0.25">
      <c r="A5" s="16"/>
      <c r="B5" s="16"/>
      <c r="C5" s="16"/>
      <c r="D5" s="6"/>
      <c r="E5" s="109"/>
      <c r="F5" s="110"/>
      <c r="G5" s="111"/>
      <c r="H5" s="23"/>
      <c r="I5" s="23"/>
      <c r="J5" s="4"/>
      <c r="K5" s="4"/>
      <c r="L5" s="4"/>
      <c r="M5" s="4"/>
      <c r="N5" s="4"/>
    </row>
    <row r="6" spans="1:14" x14ac:dyDescent="0.25">
      <c r="A6" s="16">
        <v>64</v>
      </c>
      <c r="B6" s="16" t="s">
        <v>229</v>
      </c>
      <c r="C6" s="16">
        <v>4212</v>
      </c>
      <c r="D6" s="46"/>
      <c r="E6" s="109" t="s">
        <v>59</v>
      </c>
      <c r="F6" s="110"/>
      <c r="G6" s="111"/>
      <c r="H6" s="23"/>
      <c r="I6" s="23"/>
      <c r="J6" s="4"/>
      <c r="K6" s="4"/>
      <c r="L6" s="4"/>
      <c r="M6" s="4"/>
      <c r="N6" s="4"/>
    </row>
    <row r="7" spans="1:14" ht="45.75" x14ac:dyDescent="0.25">
      <c r="A7" s="16">
        <v>65</v>
      </c>
      <c r="B7" s="16" t="s">
        <v>230</v>
      </c>
      <c r="C7" s="16">
        <v>4221</v>
      </c>
      <c r="D7" s="70" t="s">
        <v>145</v>
      </c>
      <c r="E7" s="109" t="s">
        <v>60</v>
      </c>
      <c r="F7" s="110"/>
      <c r="G7" s="111"/>
      <c r="H7" s="23">
        <v>71000</v>
      </c>
      <c r="I7" s="23">
        <v>56800</v>
      </c>
      <c r="J7" s="4" t="s">
        <v>154</v>
      </c>
      <c r="K7" s="73" t="s">
        <v>155</v>
      </c>
      <c r="L7" s="4"/>
      <c r="M7" s="23"/>
      <c r="N7" s="4"/>
    </row>
    <row r="8" spans="1:14" ht="45.75" x14ac:dyDescent="0.25">
      <c r="A8" s="16">
        <v>66</v>
      </c>
      <c r="B8" s="16" t="s">
        <v>217</v>
      </c>
      <c r="C8" s="16" t="s">
        <v>72</v>
      </c>
      <c r="D8" s="46" t="s">
        <v>146</v>
      </c>
      <c r="E8" s="109" t="s">
        <v>61</v>
      </c>
      <c r="F8" s="110"/>
      <c r="G8" s="111"/>
      <c r="H8" s="23">
        <v>50000</v>
      </c>
      <c r="I8" s="23">
        <v>40000</v>
      </c>
      <c r="J8" s="4" t="s">
        <v>154</v>
      </c>
      <c r="K8" s="73" t="s">
        <v>155</v>
      </c>
      <c r="L8" s="4"/>
      <c r="M8" s="23"/>
      <c r="N8" s="4"/>
    </row>
    <row r="9" spans="1:14" x14ac:dyDescent="0.25">
      <c r="A9" s="16">
        <v>67</v>
      </c>
      <c r="B9" s="16" t="s">
        <v>218</v>
      </c>
      <c r="C9" s="16">
        <v>4241</v>
      </c>
      <c r="D9" s="46" t="s">
        <v>105</v>
      </c>
      <c r="E9" s="109" t="s">
        <v>62</v>
      </c>
      <c r="F9" s="110"/>
      <c r="G9" s="111"/>
      <c r="H9" s="23">
        <v>6000</v>
      </c>
      <c r="I9" s="23">
        <v>4800</v>
      </c>
      <c r="J9" s="4" t="s">
        <v>147</v>
      </c>
      <c r="K9" s="4" t="s">
        <v>148</v>
      </c>
      <c r="L9" s="4"/>
      <c r="M9" s="4"/>
      <c r="N9" s="4"/>
    </row>
    <row r="10" spans="1:14" x14ac:dyDescent="0.25">
      <c r="A10" s="16"/>
      <c r="B10" s="16"/>
      <c r="C10" s="17" t="s">
        <v>63</v>
      </c>
      <c r="D10" s="21" t="s">
        <v>6</v>
      </c>
      <c r="E10" s="109"/>
      <c r="F10" s="110"/>
      <c r="G10" s="111"/>
      <c r="H10" s="90">
        <f>SUM(H6:H9)</f>
        <v>127000</v>
      </c>
      <c r="I10" s="25">
        <f>SUM(I6:I9)</f>
        <v>101600</v>
      </c>
      <c r="J10" s="4"/>
      <c r="K10" s="4"/>
      <c r="L10" s="4"/>
      <c r="M10" s="4"/>
      <c r="N10" s="4"/>
    </row>
    <row r="11" spans="1:14" x14ac:dyDescent="0.25">
      <c r="A11" s="16"/>
      <c r="B11" s="16"/>
      <c r="C11" s="16"/>
      <c r="D11" s="6"/>
      <c r="E11" s="109"/>
      <c r="F11" s="110"/>
      <c r="G11" s="111"/>
      <c r="H11" s="23"/>
      <c r="I11" s="23"/>
      <c r="J11" s="4"/>
      <c r="K11" s="4"/>
      <c r="L11" s="4"/>
      <c r="M11" s="4"/>
      <c r="N11" s="4"/>
    </row>
    <row r="12" spans="1:14" ht="15.75" thickBot="1" x14ac:dyDescent="0.3">
      <c r="A12" s="30"/>
      <c r="B12" s="30"/>
      <c r="C12" s="31"/>
      <c r="D12" s="32"/>
      <c r="E12" s="125"/>
      <c r="F12" s="126"/>
      <c r="G12" s="127"/>
      <c r="H12" s="33"/>
      <c r="I12" s="33"/>
      <c r="J12" s="34"/>
      <c r="K12" s="34"/>
      <c r="L12" s="34"/>
      <c r="M12" s="34"/>
      <c r="N12" s="4"/>
    </row>
    <row r="13" spans="1:14" ht="15.75" thickBot="1" x14ac:dyDescent="0.3">
      <c r="A13" s="36" t="s">
        <v>65</v>
      </c>
      <c r="B13" s="51"/>
      <c r="C13" s="35" t="s">
        <v>64</v>
      </c>
      <c r="D13" s="37" t="s">
        <v>6</v>
      </c>
      <c r="E13" s="128"/>
      <c r="F13" s="128"/>
      <c r="G13" s="129"/>
      <c r="H13" s="97">
        <f>H4+H10</f>
        <v>2699000</v>
      </c>
      <c r="I13" s="38">
        <f>I4+I10</f>
        <v>2221475.9</v>
      </c>
      <c r="J13" s="38"/>
      <c r="K13" s="38"/>
      <c r="L13" s="38"/>
      <c r="M13" s="38"/>
      <c r="N13" s="4"/>
    </row>
    <row r="14" spans="1:14" x14ac:dyDescent="0.25">
      <c r="A14" t="s">
        <v>225</v>
      </c>
    </row>
    <row r="15" spans="1:14" x14ac:dyDescent="0.25">
      <c r="A15" t="s">
        <v>226</v>
      </c>
    </row>
    <row r="16" spans="1:14" x14ac:dyDescent="0.25">
      <c r="B16" s="98" t="s">
        <v>227</v>
      </c>
    </row>
  </sheetData>
  <mergeCells count="12">
    <mergeCell ref="E13:G13"/>
    <mergeCell ref="E5:G5"/>
    <mergeCell ref="E6:G6"/>
    <mergeCell ref="E7:G7"/>
    <mergeCell ref="E8:G8"/>
    <mergeCell ref="E9:G9"/>
    <mergeCell ref="E10:G10"/>
    <mergeCell ref="E4:G4"/>
    <mergeCell ref="E1:G1"/>
    <mergeCell ref="E2:G2"/>
    <mergeCell ref="E11:G11"/>
    <mergeCell ref="E12:G12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Mamić</dc:creator>
  <cp:lastModifiedBy>template</cp:lastModifiedBy>
  <cp:lastPrinted>2021-11-26T07:29:30Z</cp:lastPrinted>
  <dcterms:created xsi:type="dcterms:W3CDTF">2015-11-03T10:02:59Z</dcterms:created>
  <dcterms:modified xsi:type="dcterms:W3CDTF">2021-11-26T09:23:43Z</dcterms:modified>
</cp:coreProperties>
</file>